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BS\Desktop\Data_bile salts_Excel_20210318\"/>
    </mc:Choice>
  </mc:AlternateContent>
  <bookViews>
    <workbookView xWindow="360" yWindow="285" windowWidth="14940" windowHeight="9165" activeTab="4"/>
  </bookViews>
  <sheets>
    <sheet name="Plate Organization" sheetId="3" r:id="rId1"/>
    <sheet name="Day1" sheetId="1" r:id="rId2"/>
    <sheet name="Day2" sheetId="4" r:id="rId3"/>
    <sheet name="Day3" sheetId="5" r:id="rId4"/>
    <sheet name="Calculation total" sheetId="2" r:id="rId5"/>
  </sheets>
  <calcPr calcId="162913" concurrentCalc="0"/>
</workbook>
</file>

<file path=xl/calcChain.xml><?xml version="1.0" encoding="utf-8"?>
<calcChain xmlns="http://schemas.openxmlformats.org/spreadsheetml/2006/main">
  <c r="M16" i="5" l="1"/>
  <c r="L16" i="5"/>
  <c r="I16" i="5"/>
  <c r="H16" i="5"/>
  <c r="M15" i="5"/>
  <c r="L15" i="5"/>
  <c r="I15" i="5"/>
  <c r="H15" i="5"/>
  <c r="M14" i="5"/>
  <c r="L14" i="5"/>
  <c r="I14" i="5"/>
  <c r="H14" i="5"/>
  <c r="M13" i="5"/>
  <c r="L13" i="5"/>
  <c r="I13" i="5"/>
  <c r="H13" i="5"/>
  <c r="M12" i="5"/>
  <c r="L12" i="5"/>
  <c r="I12" i="5"/>
  <c r="H12" i="5"/>
  <c r="M11" i="5"/>
  <c r="L11" i="5"/>
  <c r="I11" i="5"/>
  <c r="H11" i="5"/>
  <c r="M10" i="5"/>
  <c r="L10" i="5"/>
  <c r="I10" i="5"/>
  <c r="H10" i="5"/>
  <c r="M9" i="5"/>
  <c r="L9" i="5"/>
  <c r="I9" i="5"/>
  <c r="H9" i="5"/>
  <c r="M8" i="5"/>
  <c r="L8" i="5"/>
  <c r="I8" i="5"/>
  <c r="H8" i="5"/>
  <c r="M7" i="5"/>
  <c r="L7" i="5"/>
  <c r="I7" i="5"/>
  <c r="H7" i="5"/>
  <c r="M6" i="5"/>
  <c r="L6" i="5"/>
  <c r="I6" i="5"/>
  <c r="H6" i="5"/>
  <c r="M5" i="5"/>
  <c r="L5" i="5"/>
  <c r="I5" i="5"/>
  <c r="H5" i="5"/>
  <c r="M16" i="4"/>
  <c r="L16" i="4"/>
  <c r="I16" i="4"/>
  <c r="H16" i="4"/>
  <c r="M15" i="4"/>
  <c r="L15" i="4"/>
  <c r="I15" i="4"/>
  <c r="H15" i="4"/>
  <c r="M14" i="4"/>
  <c r="L14" i="4"/>
  <c r="I14" i="4"/>
  <c r="H14" i="4"/>
  <c r="M13" i="4"/>
  <c r="L13" i="4"/>
  <c r="I13" i="4"/>
  <c r="H13" i="4"/>
  <c r="M12" i="4"/>
  <c r="L12" i="4"/>
  <c r="I12" i="4"/>
  <c r="H12" i="4"/>
  <c r="M11" i="4"/>
  <c r="L11" i="4"/>
  <c r="I11" i="4"/>
  <c r="H11" i="4"/>
  <c r="M10" i="4"/>
  <c r="L10" i="4"/>
  <c r="I10" i="4"/>
  <c r="H10" i="4"/>
  <c r="M9" i="4"/>
  <c r="L9" i="4"/>
  <c r="I9" i="4"/>
  <c r="H9" i="4"/>
  <c r="M8" i="4"/>
  <c r="L8" i="4"/>
  <c r="I8" i="4"/>
  <c r="H8" i="4"/>
  <c r="M7" i="4"/>
  <c r="L7" i="4"/>
  <c r="I7" i="4"/>
  <c r="H7" i="4"/>
  <c r="M6" i="4"/>
  <c r="L6" i="4"/>
  <c r="I6" i="4"/>
  <c r="H6" i="4"/>
  <c r="M5" i="4"/>
  <c r="L5" i="4"/>
  <c r="I5" i="4"/>
  <c r="H5" i="4"/>
  <c r="I46" i="2"/>
  <c r="I47" i="2"/>
  <c r="I48" i="2"/>
  <c r="I49" i="2"/>
  <c r="I50" i="2"/>
  <c r="I51" i="2"/>
  <c r="I52" i="2"/>
  <c r="I53" i="2"/>
  <c r="I54" i="2"/>
  <c r="I55" i="2"/>
  <c r="I56" i="2"/>
  <c r="I57" i="2"/>
  <c r="H47" i="2"/>
  <c r="H48" i="2"/>
  <c r="H49" i="2"/>
  <c r="H50" i="2"/>
  <c r="H51" i="2"/>
  <c r="H52" i="2"/>
  <c r="H53" i="2"/>
  <c r="H54" i="2"/>
  <c r="H55" i="2"/>
  <c r="H56" i="2"/>
  <c r="H57" i="2"/>
  <c r="H46" i="2"/>
  <c r="F46" i="2"/>
  <c r="F47" i="2"/>
  <c r="F48" i="2"/>
  <c r="F49" i="2"/>
  <c r="F50" i="2"/>
  <c r="F51" i="2"/>
  <c r="F52" i="2"/>
  <c r="F53" i="2"/>
  <c r="F54" i="2"/>
  <c r="F55" i="2"/>
  <c r="F56" i="2"/>
  <c r="F57" i="2"/>
  <c r="E47" i="2"/>
  <c r="E48" i="2"/>
  <c r="E49" i="2"/>
  <c r="E50" i="2"/>
  <c r="E51" i="2"/>
  <c r="E52" i="2"/>
  <c r="E53" i="2"/>
  <c r="E54" i="2"/>
  <c r="E55" i="2"/>
  <c r="E56" i="2"/>
  <c r="E57" i="2"/>
  <c r="E46" i="2"/>
  <c r="M16" i="1"/>
  <c r="H18" i="1"/>
  <c r="N34" i="1"/>
  <c r="L16" i="1"/>
  <c r="L34" i="1"/>
  <c r="I16" i="1"/>
  <c r="J34" i="1"/>
  <c r="H16" i="1"/>
  <c r="H34" i="1"/>
  <c r="M15" i="1"/>
  <c r="N33" i="1"/>
  <c r="L15" i="1"/>
  <c r="L33" i="1"/>
  <c r="I15" i="1"/>
  <c r="J33" i="1"/>
  <c r="H15" i="1"/>
  <c r="H33" i="1"/>
  <c r="M14" i="1"/>
  <c r="N32" i="1"/>
  <c r="L14" i="1"/>
  <c r="L32" i="1"/>
  <c r="I14" i="1"/>
  <c r="J32" i="1"/>
  <c r="H14" i="1"/>
  <c r="H32" i="1"/>
  <c r="M13" i="1"/>
  <c r="N31" i="1"/>
  <c r="L13" i="1"/>
  <c r="L31" i="1"/>
  <c r="I13" i="1"/>
  <c r="J31" i="1"/>
  <c r="H13" i="1"/>
  <c r="H31" i="1"/>
  <c r="M12" i="1"/>
  <c r="N30" i="1"/>
  <c r="L12" i="1"/>
  <c r="L30" i="1"/>
  <c r="I12" i="1"/>
  <c r="J30" i="1"/>
  <c r="H12" i="1"/>
  <c r="H30" i="1"/>
  <c r="M11" i="1"/>
  <c r="N29" i="1"/>
  <c r="L11" i="1"/>
  <c r="L29" i="1"/>
  <c r="I11" i="1"/>
  <c r="J29" i="1"/>
  <c r="H11" i="1"/>
  <c r="H29" i="1"/>
  <c r="M10" i="1"/>
  <c r="N28" i="1"/>
  <c r="L10" i="1"/>
  <c r="L28" i="1"/>
  <c r="I10" i="1"/>
  <c r="J28" i="1"/>
  <c r="H10" i="1"/>
  <c r="H28" i="1"/>
  <c r="M9" i="1"/>
  <c r="N27" i="1"/>
  <c r="L9" i="1"/>
  <c r="L27" i="1"/>
  <c r="I9" i="1"/>
  <c r="J27" i="1"/>
  <c r="H9" i="1"/>
  <c r="H27" i="1"/>
  <c r="M8" i="1"/>
  <c r="N26" i="1"/>
  <c r="L8" i="1"/>
  <c r="L26" i="1"/>
  <c r="I8" i="1"/>
  <c r="J26" i="1"/>
  <c r="H8" i="1"/>
  <c r="H26" i="1"/>
  <c r="M7" i="1"/>
  <c r="N25" i="1"/>
  <c r="L7" i="1"/>
  <c r="L25" i="1"/>
  <c r="I7" i="1"/>
  <c r="J25" i="1"/>
  <c r="H7" i="1"/>
  <c r="H25" i="1"/>
  <c r="M6" i="1"/>
  <c r="N24" i="1"/>
  <c r="L6" i="1"/>
  <c r="L24" i="1"/>
  <c r="I6" i="1"/>
  <c r="J24" i="1"/>
  <c r="H6" i="1"/>
  <c r="H24" i="1"/>
  <c r="M5" i="1"/>
  <c r="N23" i="1"/>
  <c r="L5" i="1"/>
  <c r="L23" i="1"/>
  <c r="I5" i="1"/>
  <c r="J23" i="1"/>
  <c r="H5" i="1"/>
  <c r="H23" i="1"/>
  <c r="L18" i="1"/>
</calcChain>
</file>

<file path=xl/sharedStrings.xml><?xml version="1.0" encoding="utf-8"?>
<sst xmlns="http://schemas.openxmlformats.org/spreadsheetml/2006/main" count="495" uniqueCount="111">
  <si>
    <t/>
  </si>
  <si>
    <t>B1.fcs</t>
  </si>
  <si>
    <t>B2.fcs</t>
  </si>
  <si>
    <t>B3.fcs</t>
  </si>
  <si>
    <t>B4.fcs</t>
  </si>
  <si>
    <t>B5.fcs</t>
  </si>
  <si>
    <t>B6.fcs</t>
  </si>
  <si>
    <t>B7.fcs</t>
  </si>
  <si>
    <t>B8.fcs</t>
  </si>
  <si>
    <t>B9.fcs</t>
  </si>
  <si>
    <t>B10.fcs</t>
  </si>
  <si>
    <t>B11.fcs</t>
  </si>
  <si>
    <t>B12.fcs</t>
  </si>
  <si>
    <t>C1.fcs</t>
  </si>
  <si>
    <t>C2.fcs</t>
  </si>
  <si>
    <t>C3.fcs</t>
  </si>
  <si>
    <t>C4.fcs</t>
  </si>
  <si>
    <t>C5.fcs</t>
  </si>
  <si>
    <t>C6.fcs</t>
  </si>
  <si>
    <t>C7.fcs</t>
  </si>
  <si>
    <t>C8.fcs</t>
  </si>
  <si>
    <t>C9.fcs</t>
  </si>
  <si>
    <t>C10.fcs</t>
  </si>
  <si>
    <t>C11.fcs</t>
  </si>
  <si>
    <t>C12.fcs</t>
  </si>
  <si>
    <t>D1.fcs</t>
  </si>
  <si>
    <t>D2.fcs</t>
  </si>
  <si>
    <t>D3.fcs</t>
  </si>
  <si>
    <t>D4.fcs</t>
  </si>
  <si>
    <t>D5.fcs</t>
  </si>
  <si>
    <t>D6.fcs</t>
  </si>
  <si>
    <t>D7.fcs</t>
  </si>
  <si>
    <t>D8.fcs</t>
  </si>
  <si>
    <t>D9.fcs</t>
  </si>
  <si>
    <t>D10.fcs</t>
  </si>
  <si>
    <t>D11.fcs</t>
  </si>
  <si>
    <t>D12.fcs</t>
  </si>
  <si>
    <t>E1.fcs</t>
  </si>
  <si>
    <t>E2.fcs</t>
  </si>
  <si>
    <t>E3.fcs</t>
  </si>
  <si>
    <t>E4.fcs</t>
  </si>
  <si>
    <t>E5.fcs</t>
  </si>
  <si>
    <t>E6.fcs</t>
  </si>
  <si>
    <t>E7.fcs</t>
  </si>
  <si>
    <t>E8.fcs</t>
  </si>
  <si>
    <t>E9.fcs</t>
  </si>
  <si>
    <t>E10.fcs</t>
  </si>
  <si>
    <t>E11.fcs</t>
  </si>
  <si>
    <t>E12.fcs</t>
  </si>
  <si>
    <t>F1.fcs</t>
  </si>
  <si>
    <t>F2.fcs</t>
  </si>
  <si>
    <t>F3.fcs</t>
  </si>
  <si>
    <t>F4.fcs</t>
  </si>
  <si>
    <t>F5.fcs</t>
  </si>
  <si>
    <t>F6.fcs</t>
  </si>
  <si>
    <t>F7.fcs</t>
  </si>
  <si>
    <t>F8.fcs</t>
  </si>
  <si>
    <t>F9.fcs</t>
  </si>
  <si>
    <t>F10.fcs</t>
  </si>
  <si>
    <t>F11.fcs</t>
  </si>
  <si>
    <t>F12.fcs</t>
  </si>
  <si>
    <t>G1.fcs</t>
  </si>
  <si>
    <t>G2.fcs</t>
  </si>
  <si>
    <t>G3.fcs</t>
  </si>
  <si>
    <t>G4.fcs</t>
  </si>
  <si>
    <t>G5.fcs</t>
  </si>
  <si>
    <t>G6.fcs</t>
  </si>
  <si>
    <t>G7.fcs</t>
  </si>
  <si>
    <t>G8.fcs</t>
  </si>
  <si>
    <t>G9.fcs</t>
  </si>
  <si>
    <t>G10.fcs</t>
  </si>
  <si>
    <t>G11.fcs</t>
  </si>
  <si>
    <t>G12.fcs</t>
  </si>
  <si>
    <t>H7.fcs</t>
  </si>
  <si>
    <t>H8.fcs</t>
  </si>
  <si>
    <t>H9.fcs</t>
  </si>
  <si>
    <t>Mean</t>
  </si>
  <si>
    <t>SD</t>
  </si>
  <si>
    <t>coli/GFP/BL1-H+ | Freq, of null</t>
  </si>
  <si>
    <t>Average</t>
  </si>
  <si>
    <t>TcpPH</t>
  </si>
  <si>
    <t>VtrAC</t>
  </si>
  <si>
    <t>Stdeva</t>
  </si>
  <si>
    <t>CA</t>
  </si>
  <si>
    <t>GCA</t>
  </si>
  <si>
    <t>TCA</t>
  </si>
  <si>
    <t>CDCA</t>
  </si>
  <si>
    <t>GCDCA</t>
  </si>
  <si>
    <t>TCDCA</t>
  </si>
  <si>
    <t>UDCA</t>
  </si>
  <si>
    <t>GUDCA</t>
  </si>
  <si>
    <t>DCA</t>
  </si>
  <si>
    <t>GDCA</t>
  </si>
  <si>
    <t>TDCA</t>
  </si>
  <si>
    <t>LCA</t>
  </si>
  <si>
    <t>Reference</t>
  </si>
  <si>
    <t>RPU-Ave</t>
  </si>
  <si>
    <t>RPU-Std</t>
  </si>
  <si>
    <t>Day1</t>
  </si>
  <si>
    <t>Day2</t>
  </si>
  <si>
    <t>Day3</t>
  </si>
  <si>
    <t>stdeva</t>
  </si>
  <si>
    <t>A</t>
  </si>
  <si>
    <t>B</t>
  </si>
  <si>
    <t>C</t>
  </si>
  <si>
    <t>D</t>
  </si>
  <si>
    <t>E</t>
  </si>
  <si>
    <t>F</t>
  </si>
  <si>
    <t>G</t>
  </si>
  <si>
    <t>LDCA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</si>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</sst>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workbookViewId="0">
      <selection activeCell="C36" sqref="C36"/>
    </sheetView>
  </sheetViews>
  <sheetFormatPr baseColWidth="10" defaultRowHeight="12.75" x14ac:dyDescent="0.2"/>
  <sheetData>
    <row r="1" spans="1:13" x14ac:dyDescent="0.2">
      <c r="A1" s="1"/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</row>
    <row r="2" spans="1:13" x14ac:dyDescent="0.2">
      <c r="A2" s="1" t="s">
        <v>102</v>
      </c>
      <c r="B2" s="2" t="s">
        <v>80</v>
      </c>
      <c r="C2" s="3"/>
      <c r="D2" s="3"/>
      <c r="E2" s="3"/>
      <c r="F2" s="3"/>
      <c r="G2" s="4"/>
      <c r="H2" s="2" t="s">
        <v>81</v>
      </c>
      <c r="I2" s="3"/>
      <c r="J2" s="3"/>
      <c r="K2" s="3"/>
      <c r="L2" s="3"/>
      <c r="M2" s="4"/>
    </row>
    <row r="3" spans="1:13" x14ac:dyDescent="0.2">
      <c r="A3" s="1" t="s">
        <v>103</v>
      </c>
      <c r="B3" s="5" t="s">
        <v>83</v>
      </c>
      <c r="C3" s="6"/>
      <c r="D3" s="7"/>
      <c r="E3" s="5" t="s">
        <v>89</v>
      </c>
      <c r="F3" s="6"/>
      <c r="G3" s="7"/>
      <c r="H3" s="8" t="s">
        <v>83</v>
      </c>
      <c r="I3" s="9"/>
      <c r="J3" s="10"/>
      <c r="K3" s="8" t="s">
        <v>89</v>
      </c>
      <c r="L3" s="9"/>
      <c r="M3" s="10"/>
    </row>
    <row r="4" spans="1:13" x14ac:dyDescent="0.2">
      <c r="A4" s="1" t="s">
        <v>104</v>
      </c>
      <c r="B4" s="5" t="s">
        <v>84</v>
      </c>
      <c r="C4" s="6"/>
      <c r="D4" s="7"/>
      <c r="E4" s="5" t="s">
        <v>90</v>
      </c>
      <c r="F4" s="6"/>
      <c r="G4" s="7"/>
      <c r="H4" s="8" t="s">
        <v>84</v>
      </c>
      <c r="I4" s="9"/>
      <c r="J4" s="10"/>
      <c r="K4" s="8" t="s">
        <v>90</v>
      </c>
      <c r="L4" s="9"/>
      <c r="M4" s="10"/>
    </row>
    <row r="5" spans="1:13" x14ac:dyDescent="0.2">
      <c r="A5" s="1" t="s">
        <v>105</v>
      </c>
      <c r="B5" s="5" t="s">
        <v>85</v>
      </c>
      <c r="C5" s="6"/>
      <c r="D5" s="7"/>
      <c r="E5" s="5" t="s">
        <v>91</v>
      </c>
      <c r="F5" s="6"/>
      <c r="G5" s="7"/>
      <c r="H5" s="8" t="s">
        <v>85</v>
      </c>
      <c r="I5" s="9"/>
      <c r="J5" s="10"/>
      <c r="K5" s="8" t="s">
        <v>91</v>
      </c>
      <c r="L5" s="9"/>
      <c r="M5" s="10"/>
    </row>
    <row r="6" spans="1:13" x14ac:dyDescent="0.2">
      <c r="A6" s="1" t="s">
        <v>106</v>
      </c>
      <c r="B6" s="5" t="s">
        <v>86</v>
      </c>
      <c r="C6" s="6"/>
      <c r="D6" s="7"/>
      <c r="E6" s="5" t="s">
        <v>92</v>
      </c>
      <c r="F6" s="6"/>
      <c r="G6" s="7"/>
      <c r="H6" s="8" t="s">
        <v>86</v>
      </c>
      <c r="I6" s="9"/>
      <c r="J6" s="10"/>
      <c r="K6" s="8" t="s">
        <v>92</v>
      </c>
      <c r="L6" s="9"/>
      <c r="M6" s="10"/>
    </row>
    <row r="7" spans="1:13" x14ac:dyDescent="0.2">
      <c r="A7" s="1" t="s">
        <v>107</v>
      </c>
      <c r="B7" s="5" t="s">
        <v>87</v>
      </c>
      <c r="C7" s="6"/>
      <c r="D7" s="7"/>
      <c r="E7" s="5" t="s">
        <v>93</v>
      </c>
      <c r="F7" s="6"/>
      <c r="G7" s="7"/>
      <c r="H7" s="8" t="s">
        <v>87</v>
      </c>
      <c r="I7" s="9"/>
      <c r="J7" s="10"/>
      <c r="K7" s="8" t="s">
        <v>93</v>
      </c>
      <c r="L7" s="9"/>
      <c r="M7" s="10"/>
    </row>
    <row r="8" spans="1:13" x14ac:dyDescent="0.2">
      <c r="A8" s="1" t="s">
        <v>108</v>
      </c>
      <c r="B8" s="5" t="s">
        <v>88</v>
      </c>
      <c r="C8" s="6"/>
      <c r="D8" s="7"/>
      <c r="E8" s="5" t="s">
        <v>109</v>
      </c>
      <c r="F8" s="6"/>
      <c r="G8" s="7"/>
      <c r="H8" s="8" t="s">
        <v>88</v>
      </c>
      <c r="I8" s="9"/>
      <c r="J8" s="10"/>
      <c r="K8" s="8" t="s">
        <v>109</v>
      </c>
      <c r="L8" s="9"/>
      <c r="M8" s="10"/>
    </row>
    <row r="9" spans="1:13" x14ac:dyDescent="0.2">
      <c r="A9" s="1" t="s">
        <v>110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</sheetData>
  <mergeCells count="26">
    <mergeCell ref="B8:D8"/>
    <mergeCell ref="E8:G8"/>
    <mergeCell ref="H8:J8"/>
    <mergeCell ref="K8:M8"/>
    <mergeCell ref="B6:D6"/>
    <mergeCell ref="E6:G6"/>
    <mergeCell ref="H6:J6"/>
    <mergeCell ref="K6:M6"/>
    <mergeCell ref="B7:D7"/>
    <mergeCell ref="E7:G7"/>
    <mergeCell ref="H7:J7"/>
    <mergeCell ref="K7:M7"/>
    <mergeCell ref="B4:D4"/>
    <mergeCell ref="E4:G4"/>
    <mergeCell ref="H4:J4"/>
    <mergeCell ref="K4:M4"/>
    <mergeCell ref="B5:D5"/>
    <mergeCell ref="E5:G5"/>
    <mergeCell ref="H5:J5"/>
    <mergeCell ref="K5:M5"/>
    <mergeCell ref="B2:G2"/>
    <mergeCell ref="H2:M2"/>
    <mergeCell ref="B3:D3"/>
    <mergeCell ref="E3:G3"/>
    <mergeCell ref="H3:J3"/>
    <mergeCell ref="K3:M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workbookViewId="0">
      <selection activeCell="H5" sqref="H5"/>
    </sheetView>
  </sheetViews>
  <sheetFormatPr baseColWidth="10" defaultColWidth="8.85546875" defaultRowHeight="12.75" x14ac:dyDescent="0.2"/>
  <sheetData>
    <row r="1" spans="1:13" ht="12.75" customHeight="1" x14ac:dyDescent="0.2">
      <c r="A1" t="s">
        <v>0</v>
      </c>
      <c r="B1" t="s">
        <v>78</v>
      </c>
    </row>
    <row r="2" spans="1:13" ht="12.75" customHeight="1" x14ac:dyDescent="0.2">
      <c r="A2" t="s">
        <v>1</v>
      </c>
      <c r="B2">
        <v>6.84</v>
      </c>
    </row>
    <row r="3" spans="1:13" ht="12.75" customHeight="1" x14ac:dyDescent="0.2">
      <c r="A3" t="s">
        <v>2</v>
      </c>
      <c r="B3">
        <v>6.01</v>
      </c>
    </row>
    <row r="4" spans="1:13" ht="12.75" customHeight="1" x14ac:dyDescent="0.2">
      <c r="A4" t="s">
        <v>3</v>
      </c>
      <c r="B4">
        <v>6.58</v>
      </c>
      <c r="G4" t="s">
        <v>79</v>
      </c>
      <c r="H4" t="s">
        <v>80</v>
      </c>
      <c r="I4" t="s">
        <v>81</v>
      </c>
      <c r="K4" t="s">
        <v>82</v>
      </c>
      <c r="L4" t="s">
        <v>80</v>
      </c>
      <c r="M4" t="s">
        <v>81</v>
      </c>
    </row>
    <row r="5" spans="1:13" ht="12.75" customHeight="1" x14ac:dyDescent="0.2">
      <c r="A5" t="s">
        <v>4</v>
      </c>
      <c r="B5">
        <v>4.1399999999999997</v>
      </c>
      <c r="G5" t="s">
        <v>83</v>
      </c>
      <c r="H5">
        <f>AVERAGEA(B2:B4)</f>
        <v>6.4766666666666666</v>
      </c>
      <c r="I5">
        <f>AVERAGEA(B8:B10)</f>
        <v>27.866666666666664</v>
      </c>
      <c r="K5" t="s">
        <v>83</v>
      </c>
      <c r="L5">
        <f>STDEVA(B2:B4)</f>
        <v>0.42453896562427973</v>
      </c>
      <c r="M5">
        <f>STDEVA(B8:B10)</f>
        <v>2.098412098071619</v>
      </c>
    </row>
    <row r="6" spans="1:13" ht="12.75" customHeight="1" x14ac:dyDescent="0.2">
      <c r="A6" t="s">
        <v>5</v>
      </c>
      <c r="B6">
        <v>4.6399999999999997</v>
      </c>
      <c r="G6" t="s">
        <v>84</v>
      </c>
      <c r="H6">
        <f>AVERAGEA(B14:B16)</f>
        <v>57.933333333333337</v>
      </c>
      <c r="I6">
        <f>AVERAGEA(B20:B22)</f>
        <v>50.833333333333336</v>
      </c>
      <c r="K6" t="s">
        <v>84</v>
      </c>
      <c r="L6">
        <f>STDEVA(B14:B16)</f>
        <v>13.905514493658035</v>
      </c>
      <c r="M6">
        <f>STDEVA(B20:B22)</f>
        <v>4.8428641663104006</v>
      </c>
    </row>
    <row r="7" spans="1:13" ht="12.75" customHeight="1" x14ac:dyDescent="0.2">
      <c r="A7" t="s">
        <v>6</v>
      </c>
      <c r="B7">
        <v>4.45</v>
      </c>
      <c r="G7" t="s">
        <v>85</v>
      </c>
      <c r="H7">
        <f>AVERAGEA(B26:B28)</f>
        <v>87.533333333333346</v>
      </c>
      <c r="I7">
        <f>AVERAGEA(B32:B34)</f>
        <v>50.566666666666663</v>
      </c>
      <c r="K7" t="s">
        <v>85</v>
      </c>
      <c r="L7">
        <f>STDEVA(B26:B28)</f>
        <v>4.110150037812895</v>
      </c>
      <c r="M7">
        <f>STDEVA(B32:B34)</f>
        <v>4.4657959350303216</v>
      </c>
    </row>
    <row r="8" spans="1:13" ht="12.75" customHeight="1" x14ac:dyDescent="0.2">
      <c r="A8" t="s">
        <v>7</v>
      </c>
      <c r="B8">
        <v>29.5</v>
      </c>
      <c r="G8" t="s">
        <v>86</v>
      </c>
      <c r="H8">
        <f>AVERAGEA(B38:B40)</f>
        <v>7.4266666666666667</v>
      </c>
      <c r="I8">
        <f>AVERAGEA(B44:B46)</f>
        <v>32.6</v>
      </c>
      <c r="K8" t="s">
        <v>86</v>
      </c>
      <c r="L8">
        <f>STDEVA(B38:B40)</f>
        <v>0.44467216388406139</v>
      </c>
      <c r="M8">
        <f>STDEVA(B44:B46)</f>
        <v>1.352774925846868</v>
      </c>
    </row>
    <row r="9" spans="1:13" ht="12.75" customHeight="1" x14ac:dyDescent="0.2">
      <c r="A9" t="s">
        <v>8</v>
      </c>
      <c r="B9">
        <v>25.5</v>
      </c>
      <c r="G9" t="s">
        <v>87</v>
      </c>
      <c r="H9">
        <f>AVERAGEA(B50:B52)</f>
        <v>86.5</v>
      </c>
      <c r="I9">
        <f>AVERAGEA(B56:B58)</f>
        <v>69.166666666666671</v>
      </c>
      <c r="K9" t="s">
        <v>87</v>
      </c>
      <c r="L9">
        <f>STDEVA(B50:B52)</f>
        <v>2.2000000000000028</v>
      </c>
      <c r="M9">
        <f>STDEVA(B56:B58)</f>
        <v>4.7289886163252017</v>
      </c>
    </row>
    <row r="10" spans="1:13" ht="12.75" customHeight="1" x14ac:dyDescent="0.2">
      <c r="A10" t="s">
        <v>9</v>
      </c>
      <c r="B10">
        <v>28.6</v>
      </c>
      <c r="G10" t="s">
        <v>88</v>
      </c>
      <c r="H10">
        <f>AVERAGEA(B62:B64)</f>
        <v>46.033333333333331</v>
      </c>
      <c r="I10">
        <f>AVERAGEA(B68:B70)</f>
        <v>71.36666666666666</v>
      </c>
      <c r="K10" t="s">
        <v>88</v>
      </c>
      <c r="L10">
        <f>STDEVA(B62:B64)</f>
        <v>1.7785762095938784</v>
      </c>
      <c r="M10">
        <f>STDEVA(B68:B70)</f>
        <v>1.1015141094572232</v>
      </c>
    </row>
    <row r="11" spans="1:13" ht="12.75" customHeight="1" x14ac:dyDescent="0.2">
      <c r="A11" t="s">
        <v>10</v>
      </c>
      <c r="B11">
        <v>43</v>
      </c>
      <c r="G11" t="s">
        <v>89</v>
      </c>
      <c r="H11">
        <f>AVERAGEA(B5:B7)</f>
        <v>4.41</v>
      </c>
      <c r="I11">
        <f>AVERAGEA(B11:B13)</f>
        <v>37.233333333333334</v>
      </c>
      <c r="K11" t="s">
        <v>89</v>
      </c>
      <c r="L11">
        <f>STDEVA(B5:B7)</f>
        <v>0.25238858928247931</v>
      </c>
      <c r="M11">
        <f>STDEVA(B11:B13)</f>
        <v>6.0135957075058641</v>
      </c>
    </row>
    <row r="12" spans="1:13" ht="12.75" customHeight="1" x14ac:dyDescent="0.2">
      <c r="A12" t="s">
        <v>11</v>
      </c>
      <c r="B12">
        <v>31</v>
      </c>
      <c r="G12" t="s">
        <v>90</v>
      </c>
      <c r="H12">
        <f>AVERAGEA(B17:B19)</f>
        <v>5.0633333333333335</v>
      </c>
      <c r="I12">
        <f>AVERAGEA(B23:B25)</f>
        <v>48.033333333333339</v>
      </c>
      <c r="K12" t="s">
        <v>90</v>
      </c>
      <c r="L12">
        <f>STDEVA(B17:B19)</f>
        <v>8.0208062770106059E-2</v>
      </c>
      <c r="M12">
        <f>STDEVA(B23:B25)</f>
        <v>3.9551653989856521</v>
      </c>
    </row>
    <row r="13" spans="1:13" ht="12.75" customHeight="1" x14ac:dyDescent="0.2">
      <c r="A13" t="s">
        <v>12</v>
      </c>
      <c r="B13">
        <v>37.700000000000003</v>
      </c>
      <c r="G13" t="s">
        <v>91</v>
      </c>
      <c r="H13">
        <f>AVERAGEA(B29:B31)</f>
        <v>5.3033333333333337</v>
      </c>
      <c r="I13">
        <f>AVERAGEA(B35:B37)</f>
        <v>57</v>
      </c>
      <c r="K13" t="s">
        <v>91</v>
      </c>
      <c r="L13">
        <f>STDEVA(B29:B31)</f>
        <v>0.48387326164330807</v>
      </c>
      <c r="M13">
        <f>STDEVA(B35:B37)</f>
        <v>5.3394756296849959</v>
      </c>
    </row>
    <row r="14" spans="1:13" ht="12.75" customHeight="1" x14ac:dyDescent="0.2">
      <c r="A14" t="s">
        <v>13</v>
      </c>
      <c r="B14">
        <v>65.2</v>
      </c>
      <c r="G14" t="s">
        <v>92</v>
      </c>
      <c r="H14">
        <f>AVERAGEA(B41:B43)</f>
        <v>6.45</v>
      </c>
      <c r="I14">
        <f>AVERAGEA(B47:B49)</f>
        <v>91.766666666666666</v>
      </c>
      <c r="K14" t="s">
        <v>92</v>
      </c>
      <c r="L14">
        <f>STDEVA(B41:B43)</f>
        <v>0.18248287590894657</v>
      </c>
      <c r="M14">
        <f>STDEVA(B47:B49)</f>
        <v>1.4364307617610179</v>
      </c>
    </row>
    <row r="15" spans="1:13" ht="12.75" customHeight="1" x14ac:dyDescent="0.2">
      <c r="A15" t="s">
        <v>14</v>
      </c>
      <c r="B15">
        <v>41.9</v>
      </c>
      <c r="G15" t="s">
        <v>93</v>
      </c>
      <c r="H15">
        <f>AVERAGEA(B53:B55)</f>
        <v>7.9000000000000012</v>
      </c>
      <c r="I15">
        <f>AVERAGEA(B59:B61)</f>
        <v>92.933333333333337</v>
      </c>
      <c r="K15" t="s">
        <v>93</v>
      </c>
      <c r="L15">
        <f>STDEVA(B53:B55)</f>
        <v>0.37643060449437438</v>
      </c>
      <c r="M15">
        <f>STDEVA(B59:B61)</f>
        <v>1.0214368964029665</v>
      </c>
    </row>
    <row r="16" spans="1:13" ht="12.75" customHeight="1" x14ac:dyDescent="0.2">
      <c r="A16" t="s">
        <v>15</v>
      </c>
      <c r="B16">
        <v>66.7</v>
      </c>
      <c r="G16" t="s">
        <v>94</v>
      </c>
      <c r="H16">
        <f>AVERAGEA(B65:B67)</f>
        <v>4.3233333333333333</v>
      </c>
      <c r="I16">
        <f>AVERAGEA(B71:B73)</f>
        <v>69.733333333333334</v>
      </c>
      <c r="K16" t="s">
        <v>94</v>
      </c>
      <c r="L16">
        <f>STDEVA(B65:B67)</f>
        <v>0.61711695271911915</v>
      </c>
      <c r="M16">
        <f>STDEVA(B71:B73)</f>
        <v>3.2532035493238558</v>
      </c>
    </row>
    <row r="17" spans="1:14" ht="12.75" customHeight="1" x14ac:dyDescent="0.2">
      <c r="A17" t="s">
        <v>16</v>
      </c>
      <c r="B17">
        <v>5.14</v>
      </c>
    </row>
    <row r="18" spans="1:14" ht="12.75" customHeight="1" x14ac:dyDescent="0.2">
      <c r="A18" t="s">
        <v>17</v>
      </c>
      <c r="B18">
        <v>4.9800000000000004</v>
      </c>
      <c r="G18" t="s">
        <v>95</v>
      </c>
      <c r="H18">
        <f>AVERAGEA(B74:B76)</f>
        <v>4.5133333333333328</v>
      </c>
      <c r="K18" t="s">
        <v>95</v>
      </c>
      <c r="L18">
        <f>STDEVA(B74:B76)</f>
        <v>0.15567059238447517</v>
      </c>
    </row>
    <row r="19" spans="1:14" ht="12.75" customHeight="1" x14ac:dyDescent="0.2">
      <c r="A19" t="s">
        <v>18</v>
      </c>
      <c r="B19">
        <v>5.07</v>
      </c>
    </row>
    <row r="20" spans="1:14" ht="12.75" customHeight="1" x14ac:dyDescent="0.2">
      <c r="A20" t="s">
        <v>19</v>
      </c>
      <c r="B20">
        <v>52.9</v>
      </c>
    </row>
    <row r="21" spans="1:14" ht="12.75" customHeight="1" x14ac:dyDescent="0.2">
      <c r="A21" t="s">
        <v>20</v>
      </c>
      <c r="B21">
        <v>45.3</v>
      </c>
    </row>
    <row r="22" spans="1:14" ht="12.75" customHeight="1" x14ac:dyDescent="0.2">
      <c r="A22" t="s">
        <v>21</v>
      </c>
      <c r="B22">
        <v>54.3</v>
      </c>
      <c r="G22" t="s">
        <v>96</v>
      </c>
      <c r="H22" t="s">
        <v>80</v>
      </c>
      <c r="I22" t="s">
        <v>96</v>
      </c>
      <c r="J22" t="s">
        <v>81</v>
      </c>
      <c r="K22" t="s">
        <v>97</v>
      </c>
      <c r="L22" t="s">
        <v>80</v>
      </c>
      <c r="M22" t="s">
        <v>97</v>
      </c>
      <c r="N22" t="s">
        <v>81</v>
      </c>
    </row>
    <row r="23" spans="1:14" ht="12.75" customHeight="1" x14ac:dyDescent="0.2">
      <c r="A23" t="s">
        <v>22</v>
      </c>
      <c r="B23">
        <v>49.3</v>
      </c>
      <c r="G23" t="s">
        <v>83</v>
      </c>
      <c r="H23">
        <f t="shared" ref="H23:H34" si="0">H5/$H$18</f>
        <v>1.4350073855243723</v>
      </c>
      <c r="I23" t="s">
        <v>83</v>
      </c>
      <c r="J23">
        <f t="shared" ref="J23:J34" si="1">I5/$H$18</f>
        <v>6.1742983751846383</v>
      </c>
      <c r="K23" t="s">
        <v>83</v>
      </c>
      <c r="L23">
        <f t="shared" ref="L23:L34" si="2">L5/$H$18</f>
        <v>9.4063286327388432E-2</v>
      </c>
      <c r="M23" t="s">
        <v>83</v>
      </c>
      <c r="N23">
        <f t="shared" ref="N23:N34" si="3">M5/$H$18</f>
        <v>0.46493621079873398</v>
      </c>
    </row>
    <row r="24" spans="1:14" ht="12.75" customHeight="1" x14ac:dyDescent="0.2">
      <c r="A24" t="s">
        <v>23</v>
      </c>
      <c r="B24">
        <v>43.6</v>
      </c>
      <c r="G24" t="s">
        <v>84</v>
      </c>
      <c r="H24">
        <f t="shared" si="0"/>
        <v>12.836041358936487</v>
      </c>
      <c r="I24" t="s">
        <v>84</v>
      </c>
      <c r="J24">
        <f t="shared" si="1"/>
        <v>11.262924667651406</v>
      </c>
      <c r="K24" t="s">
        <v>84</v>
      </c>
      <c r="L24">
        <f t="shared" si="2"/>
        <v>3.080985486039447</v>
      </c>
      <c r="M24" t="s">
        <v>84</v>
      </c>
      <c r="N24">
        <f t="shared" si="3"/>
        <v>1.073012739950606</v>
      </c>
    </row>
    <row r="25" spans="1:14" ht="12.75" customHeight="1" x14ac:dyDescent="0.2">
      <c r="A25" t="s">
        <v>24</v>
      </c>
      <c r="B25">
        <v>51.2</v>
      </c>
      <c r="G25" t="s">
        <v>85</v>
      </c>
      <c r="H25">
        <f t="shared" si="0"/>
        <v>19.39438700147711</v>
      </c>
      <c r="I25" t="s">
        <v>85</v>
      </c>
      <c r="J25">
        <f t="shared" si="1"/>
        <v>11.20384047267356</v>
      </c>
      <c r="K25" t="s">
        <v>85</v>
      </c>
      <c r="L25">
        <f t="shared" si="2"/>
        <v>0.9106683983337287</v>
      </c>
      <c r="M25" t="s">
        <v>85</v>
      </c>
      <c r="N25">
        <f t="shared" si="3"/>
        <v>0.98946734158722061</v>
      </c>
    </row>
    <row r="26" spans="1:14" ht="12.75" customHeight="1" x14ac:dyDescent="0.2">
      <c r="A26" t="s">
        <v>25</v>
      </c>
      <c r="B26">
        <v>90.2</v>
      </c>
      <c r="G26" t="s">
        <v>86</v>
      </c>
      <c r="H26">
        <f t="shared" si="0"/>
        <v>1.6454948301329397</v>
      </c>
      <c r="I26" t="s">
        <v>86</v>
      </c>
      <c r="J26">
        <f t="shared" si="1"/>
        <v>7.2230428360413601</v>
      </c>
      <c r="K26" t="s">
        <v>86</v>
      </c>
      <c r="L26">
        <f t="shared" si="2"/>
        <v>9.8524113120545376E-2</v>
      </c>
      <c r="M26" t="s">
        <v>86</v>
      </c>
      <c r="N26">
        <f t="shared" si="3"/>
        <v>0.29972856554952765</v>
      </c>
    </row>
    <row r="27" spans="1:14" ht="12.75" customHeight="1" x14ac:dyDescent="0.2">
      <c r="A27" t="s">
        <v>26</v>
      </c>
      <c r="B27">
        <v>89.6</v>
      </c>
      <c r="G27" t="s">
        <v>87</v>
      </c>
      <c r="H27">
        <f t="shared" si="0"/>
        <v>19.165435745937963</v>
      </c>
      <c r="I27" t="s">
        <v>87</v>
      </c>
      <c r="J27">
        <f t="shared" si="1"/>
        <v>15.324963072378141</v>
      </c>
      <c r="K27" t="s">
        <v>87</v>
      </c>
      <c r="L27">
        <f t="shared" si="2"/>
        <v>0.48744460856720895</v>
      </c>
      <c r="M27" t="s">
        <v>87</v>
      </c>
      <c r="N27">
        <f t="shared" si="3"/>
        <v>1.0477818204561009</v>
      </c>
    </row>
    <row r="28" spans="1:14" ht="12.75" customHeight="1" x14ac:dyDescent="0.2">
      <c r="A28" t="s">
        <v>27</v>
      </c>
      <c r="B28">
        <v>82.8</v>
      </c>
      <c r="G28" t="s">
        <v>88</v>
      </c>
      <c r="H28">
        <f t="shared" si="0"/>
        <v>10.199409158050223</v>
      </c>
      <c r="I28" t="s">
        <v>88</v>
      </c>
      <c r="J28">
        <f t="shared" si="1"/>
        <v>15.812407680945348</v>
      </c>
      <c r="K28" t="s">
        <v>88</v>
      </c>
      <c r="L28">
        <f t="shared" si="2"/>
        <v>0.39407153831474417</v>
      </c>
      <c r="M28" t="s">
        <v>88</v>
      </c>
      <c r="N28">
        <f t="shared" si="3"/>
        <v>0.24405777905256057</v>
      </c>
    </row>
    <row r="29" spans="1:14" ht="12.75" customHeight="1" x14ac:dyDescent="0.2">
      <c r="A29" t="s">
        <v>28</v>
      </c>
      <c r="B29">
        <v>5.85</v>
      </c>
      <c r="G29" t="s">
        <v>89</v>
      </c>
      <c r="H29">
        <f t="shared" si="0"/>
        <v>0.97710487444608585</v>
      </c>
      <c r="I29" t="s">
        <v>89</v>
      </c>
      <c r="J29">
        <f t="shared" si="1"/>
        <v>8.2496307237813902</v>
      </c>
      <c r="K29" t="s">
        <v>89</v>
      </c>
      <c r="L29">
        <f t="shared" si="2"/>
        <v>5.5920662322558198E-2</v>
      </c>
      <c r="M29" t="s">
        <v>89</v>
      </c>
      <c r="N29">
        <f t="shared" si="3"/>
        <v>1.3324067298757456</v>
      </c>
    </row>
    <row r="30" spans="1:14" ht="12.75" customHeight="1" x14ac:dyDescent="0.2">
      <c r="A30" t="s">
        <v>29</v>
      </c>
      <c r="B30">
        <v>4.93</v>
      </c>
      <c r="G30" t="s">
        <v>90</v>
      </c>
      <c r="H30">
        <f t="shared" si="0"/>
        <v>1.1218611521418023</v>
      </c>
      <c r="I30" t="s">
        <v>90</v>
      </c>
      <c r="J30">
        <f t="shared" si="1"/>
        <v>10.64254062038405</v>
      </c>
      <c r="K30" t="s">
        <v>90</v>
      </c>
      <c r="L30">
        <f t="shared" si="2"/>
        <v>1.7771358073140193E-2</v>
      </c>
      <c r="M30" t="s">
        <v>90</v>
      </c>
      <c r="N30">
        <f t="shared" si="3"/>
        <v>0.87632911351233067</v>
      </c>
    </row>
    <row r="31" spans="1:14" ht="12.75" customHeight="1" x14ac:dyDescent="0.2">
      <c r="A31" t="s">
        <v>30</v>
      </c>
      <c r="B31">
        <v>5.13</v>
      </c>
      <c r="G31" t="s">
        <v>91</v>
      </c>
      <c r="H31">
        <f t="shared" si="0"/>
        <v>1.1750369276218613</v>
      </c>
      <c r="I31" t="s">
        <v>91</v>
      </c>
      <c r="J31">
        <f t="shared" si="1"/>
        <v>12.629246676514034</v>
      </c>
      <c r="K31" t="s">
        <v>91</v>
      </c>
      <c r="L31">
        <f t="shared" si="2"/>
        <v>0.10720973300811849</v>
      </c>
      <c r="M31" t="s">
        <v>91</v>
      </c>
      <c r="N31">
        <f t="shared" si="3"/>
        <v>1.1830448219390686</v>
      </c>
    </row>
    <row r="32" spans="1:14" ht="12.75" customHeight="1" x14ac:dyDescent="0.2">
      <c r="A32" t="s">
        <v>31</v>
      </c>
      <c r="B32">
        <v>49.4</v>
      </c>
      <c r="G32" t="s">
        <v>92</v>
      </c>
      <c r="H32">
        <f t="shared" si="0"/>
        <v>1.429098966026588</v>
      </c>
      <c r="I32" t="s">
        <v>92</v>
      </c>
      <c r="J32">
        <f t="shared" si="1"/>
        <v>20.332348596750371</v>
      </c>
      <c r="K32" t="s">
        <v>92</v>
      </c>
      <c r="L32">
        <f t="shared" si="2"/>
        <v>4.0431951826206777E-2</v>
      </c>
      <c r="M32" t="s">
        <v>92</v>
      </c>
      <c r="N32">
        <f t="shared" si="3"/>
        <v>0.31826383200022557</v>
      </c>
    </row>
    <row r="33" spans="1:14" ht="12.75" customHeight="1" x14ac:dyDescent="0.2">
      <c r="A33" t="s">
        <v>32</v>
      </c>
      <c r="B33">
        <v>46.8</v>
      </c>
      <c r="G33" t="s">
        <v>93</v>
      </c>
      <c r="H33">
        <f t="shared" si="0"/>
        <v>1.750369276218612</v>
      </c>
      <c r="I33" t="s">
        <v>93</v>
      </c>
      <c r="J33">
        <f t="shared" si="1"/>
        <v>20.590841949778437</v>
      </c>
      <c r="K33" t="s">
        <v>93</v>
      </c>
      <c r="L33">
        <f t="shared" si="2"/>
        <v>8.3404122118399066E-2</v>
      </c>
      <c r="M33" t="s">
        <v>93</v>
      </c>
      <c r="N33">
        <f t="shared" si="3"/>
        <v>0.22631541279238551</v>
      </c>
    </row>
    <row r="34" spans="1:14" ht="12.75" customHeight="1" x14ac:dyDescent="0.2">
      <c r="A34" t="s">
        <v>33</v>
      </c>
      <c r="B34">
        <v>55.5</v>
      </c>
      <c r="G34" t="s">
        <v>94</v>
      </c>
      <c r="H34">
        <f t="shared" si="0"/>
        <v>0.95790251107828661</v>
      </c>
      <c r="I34" t="s">
        <v>94</v>
      </c>
      <c r="J34">
        <f t="shared" si="1"/>
        <v>15.450516986706058</v>
      </c>
      <c r="K34" t="s">
        <v>94</v>
      </c>
      <c r="L34">
        <f t="shared" si="2"/>
        <v>0.13673196884470884</v>
      </c>
      <c r="M34" t="s">
        <v>94</v>
      </c>
      <c r="N34">
        <f t="shared" si="3"/>
        <v>0.72079842304073627</v>
      </c>
    </row>
    <row r="35" spans="1:14" ht="12.75" customHeight="1" x14ac:dyDescent="0.2">
      <c r="A35" t="s">
        <v>34</v>
      </c>
      <c r="B35">
        <v>61.5</v>
      </c>
    </row>
    <row r="36" spans="1:14" ht="12.75" customHeight="1" x14ac:dyDescent="0.2">
      <c r="A36" t="s">
        <v>35</v>
      </c>
      <c r="B36">
        <v>51.1</v>
      </c>
    </row>
    <row r="37" spans="1:14" ht="12.75" customHeight="1" x14ac:dyDescent="0.2">
      <c r="A37" t="s">
        <v>36</v>
      </c>
      <c r="B37">
        <v>58.4</v>
      </c>
    </row>
    <row r="38" spans="1:14" ht="12.75" customHeight="1" x14ac:dyDescent="0.2">
      <c r="A38" t="s">
        <v>37</v>
      </c>
      <c r="B38">
        <v>7.94</v>
      </c>
    </row>
    <row r="39" spans="1:14" ht="12.75" customHeight="1" x14ac:dyDescent="0.2">
      <c r="A39" t="s">
        <v>38</v>
      </c>
      <c r="B39">
        <v>7.16</v>
      </c>
    </row>
    <row r="40" spans="1:14" ht="12.75" customHeight="1" x14ac:dyDescent="0.2">
      <c r="A40" t="s">
        <v>39</v>
      </c>
      <c r="B40">
        <v>7.18</v>
      </c>
    </row>
    <row r="41" spans="1:14" ht="12.75" customHeight="1" x14ac:dyDescent="0.2">
      <c r="A41" t="s">
        <v>40</v>
      </c>
      <c r="B41">
        <v>6.33</v>
      </c>
    </row>
    <row r="42" spans="1:14" ht="12.75" customHeight="1" x14ac:dyDescent="0.2">
      <c r="A42" t="s">
        <v>41</v>
      </c>
      <c r="B42">
        <v>6.36</v>
      </c>
    </row>
    <row r="43" spans="1:14" ht="12.75" customHeight="1" x14ac:dyDescent="0.2">
      <c r="A43" t="s">
        <v>42</v>
      </c>
      <c r="B43">
        <v>6.66</v>
      </c>
    </row>
    <row r="44" spans="1:14" ht="12.75" customHeight="1" x14ac:dyDescent="0.2">
      <c r="A44" t="s">
        <v>43</v>
      </c>
      <c r="B44">
        <v>32.700000000000003</v>
      </c>
    </row>
    <row r="45" spans="1:14" ht="12.75" customHeight="1" x14ac:dyDescent="0.2">
      <c r="A45" t="s">
        <v>44</v>
      </c>
      <c r="B45">
        <v>31.2</v>
      </c>
    </row>
    <row r="46" spans="1:14" ht="12.75" customHeight="1" x14ac:dyDescent="0.2">
      <c r="A46" t="s">
        <v>45</v>
      </c>
      <c r="B46">
        <v>33.9</v>
      </c>
    </row>
    <row r="47" spans="1:14" ht="12.75" customHeight="1" x14ac:dyDescent="0.2">
      <c r="A47" t="s">
        <v>46</v>
      </c>
      <c r="B47">
        <v>93.4</v>
      </c>
    </row>
    <row r="48" spans="1:14" ht="12.75" customHeight="1" x14ac:dyDescent="0.2">
      <c r="A48" t="s">
        <v>47</v>
      </c>
      <c r="B48">
        <v>90.7</v>
      </c>
    </row>
    <row r="49" spans="1:2" ht="12.75" customHeight="1" x14ac:dyDescent="0.2">
      <c r="A49" t="s">
        <v>48</v>
      </c>
      <c r="B49">
        <v>91.2</v>
      </c>
    </row>
    <row r="50" spans="1:2" ht="12.75" customHeight="1" x14ac:dyDescent="0.2">
      <c r="A50" t="s">
        <v>49</v>
      </c>
      <c r="B50">
        <v>88.7</v>
      </c>
    </row>
    <row r="51" spans="1:2" ht="12.75" customHeight="1" x14ac:dyDescent="0.2">
      <c r="A51" t="s">
        <v>50</v>
      </c>
      <c r="B51">
        <v>84.3</v>
      </c>
    </row>
    <row r="52" spans="1:2" ht="12.75" customHeight="1" x14ac:dyDescent="0.2">
      <c r="A52" t="s">
        <v>51</v>
      </c>
      <c r="B52">
        <v>86.5</v>
      </c>
    </row>
    <row r="53" spans="1:2" ht="12.75" customHeight="1" x14ac:dyDescent="0.2">
      <c r="A53" t="s">
        <v>52</v>
      </c>
      <c r="B53">
        <v>7.82</v>
      </c>
    </row>
    <row r="54" spans="1:2" ht="12.75" customHeight="1" x14ac:dyDescent="0.2">
      <c r="A54" t="s">
        <v>53</v>
      </c>
      <c r="B54">
        <v>7.57</v>
      </c>
    </row>
    <row r="55" spans="1:2" ht="12.75" customHeight="1" x14ac:dyDescent="0.2">
      <c r="A55" t="s">
        <v>54</v>
      </c>
      <c r="B55">
        <v>8.31</v>
      </c>
    </row>
    <row r="56" spans="1:2" ht="12.75" customHeight="1" x14ac:dyDescent="0.2">
      <c r="A56" t="s">
        <v>55</v>
      </c>
      <c r="B56">
        <v>74.400000000000006</v>
      </c>
    </row>
    <row r="57" spans="1:2" ht="12.75" customHeight="1" x14ac:dyDescent="0.2">
      <c r="A57" t="s">
        <v>56</v>
      </c>
      <c r="B57">
        <v>65.2</v>
      </c>
    </row>
    <row r="58" spans="1:2" ht="12.75" customHeight="1" x14ac:dyDescent="0.2">
      <c r="A58" t="s">
        <v>57</v>
      </c>
      <c r="B58">
        <v>67.900000000000006</v>
      </c>
    </row>
    <row r="59" spans="1:2" ht="12.75" customHeight="1" x14ac:dyDescent="0.2">
      <c r="A59" t="s">
        <v>58</v>
      </c>
      <c r="B59">
        <v>94.1</v>
      </c>
    </row>
    <row r="60" spans="1:2" ht="12.75" customHeight="1" x14ac:dyDescent="0.2">
      <c r="A60" t="s">
        <v>59</v>
      </c>
      <c r="B60">
        <v>92.2</v>
      </c>
    </row>
    <row r="61" spans="1:2" ht="12.75" customHeight="1" x14ac:dyDescent="0.2">
      <c r="A61" t="s">
        <v>60</v>
      </c>
      <c r="B61">
        <v>92.5</v>
      </c>
    </row>
    <row r="62" spans="1:2" ht="12.75" customHeight="1" x14ac:dyDescent="0.2">
      <c r="A62" t="s">
        <v>61</v>
      </c>
      <c r="B62">
        <v>46.8</v>
      </c>
    </row>
    <row r="63" spans="1:2" ht="12.75" customHeight="1" x14ac:dyDescent="0.2">
      <c r="A63" t="s">
        <v>62</v>
      </c>
      <c r="B63">
        <v>44</v>
      </c>
    </row>
    <row r="64" spans="1:2" ht="12.75" customHeight="1" x14ac:dyDescent="0.2">
      <c r="A64" t="s">
        <v>63</v>
      </c>
      <c r="B64">
        <v>47.3</v>
      </c>
    </row>
    <row r="65" spans="1:2" ht="12.75" customHeight="1" x14ac:dyDescent="0.2">
      <c r="A65" t="s">
        <v>64</v>
      </c>
      <c r="B65">
        <v>4.84</v>
      </c>
    </row>
    <row r="66" spans="1:2" ht="12.75" customHeight="1" x14ac:dyDescent="0.2">
      <c r="A66" t="s">
        <v>65</v>
      </c>
      <c r="B66">
        <v>3.64</v>
      </c>
    </row>
    <row r="67" spans="1:2" ht="12.75" customHeight="1" x14ac:dyDescent="0.2">
      <c r="A67" t="s">
        <v>66</v>
      </c>
      <c r="B67">
        <v>4.49</v>
      </c>
    </row>
    <row r="68" spans="1:2" ht="12.75" customHeight="1" x14ac:dyDescent="0.2">
      <c r="A68" t="s">
        <v>67</v>
      </c>
      <c r="B68">
        <v>71.900000000000006</v>
      </c>
    </row>
    <row r="69" spans="1:2" ht="12.75" customHeight="1" x14ac:dyDescent="0.2">
      <c r="A69" t="s">
        <v>68</v>
      </c>
      <c r="B69">
        <v>72.099999999999994</v>
      </c>
    </row>
    <row r="70" spans="1:2" ht="12.75" customHeight="1" x14ac:dyDescent="0.2">
      <c r="A70" t="s">
        <v>69</v>
      </c>
      <c r="B70">
        <v>70.099999999999994</v>
      </c>
    </row>
    <row r="71" spans="1:2" ht="12.75" customHeight="1" x14ac:dyDescent="0.2">
      <c r="A71" t="s">
        <v>70</v>
      </c>
      <c r="B71">
        <v>72.900000000000006</v>
      </c>
    </row>
    <row r="72" spans="1:2" ht="12.75" customHeight="1" x14ac:dyDescent="0.2">
      <c r="A72" t="s">
        <v>71</v>
      </c>
      <c r="B72">
        <v>66.400000000000006</v>
      </c>
    </row>
    <row r="73" spans="1:2" ht="12.75" customHeight="1" x14ac:dyDescent="0.2">
      <c r="A73" t="s">
        <v>72</v>
      </c>
      <c r="B73">
        <v>69.900000000000006</v>
      </c>
    </row>
    <row r="74" spans="1:2" ht="12.75" customHeight="1" x14ac:dyDescent="0.2">
      <c r="A74" t="s">
        <v>73</v>
      </c>
      <c r="B74">
        <v>4.66</v>
      </c>
    </row>
    <row r="75" spans="1:2" ht="12.75" customHeight="1" x14ac:dyDescent="0.2">
      <c r="A75" t="s">
        <v>74</v>
      </c>
      <c r="B75">
        <v>4.3499999999999996</v>
      </c>
    </row>
    <row r="76" spans="1:2" ht="12.75" customHeight="1" x14ac:dyDescent="0.2">
      <c r="A76" t="s">
        <v>75</v>
      </c>
      <c r="B76">
        <v>4.53</v>
      </c>
    </row>
    <row r="77" spans="1:2" ht="12.75" customHeight="1" x14ac:dyDescent="0.2">
      <c r="A77" t="s">
        <v>76</v>
      </c>
      <c r="B77">
        <v>41.2</v>
      </c>
    </row>
    <row r="78" spans="1:2" ht="12.75" customHeight="1" x14ac:dyDescent="0.2">
      <c r="A78" t="s">
        <v>77</v>
      </c>
      <c r="B78">
        <v>31.6</v>
      </c>
    </row>
  </sheetData>
  <pageMargins left="0.78740157499999996" right="0.78740157499999996" top="0.984251969" bottom="0.984251969" header="0.5" footer="0.5"/>
  <pageSetup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8"/>
  <sheetViews>
    <sheetView workbookViewId="0">
      <selection sqref="A1:N65536"/>
    </sheetView>
  </sheetViews>
  <sheetFormatPr baseColWidth="10" defaultRowHeight="12.75" x14ac:dyDescent="0.2"/>
  <sheetData>
    <row r="1" spans="1:13" x14ac:dyDescent="0.2">
      <c r="A1" t="s">
        <v>0</v>
      </c>
      <c r="B1" t="s">
        <v>78</v>
      </c>
    </row>
    <row r="2" spans="1:13" x14ac:dyDescent="0.2">
      <c r="A2" t="s">
        <v>1</v>
      </c>
      <c r="B2">
        <v>6.5</v>
      </c>
    </row>
    <row r="3" spans="1:13" x14ac:dyDescent="0.2">
      <c r="A3" t="s">
        <v>2</v>
      </c>
      <c r="B3">
        <v>6.27</v>
      </c>
    </row>
    <row r="4" spans="1:13" x14ac:dyDescent="0.2">
      <c r="A4" t="s">
        <v>3</v>
      </c>
      <c r="B4">
        <v>6.4</v>
      </c>
      <c r="G4" t="s">
        <v>79</v>
      </c>
      <c r="H4" t="s">
        <v>80</v>
      </c>
      <c r="I4" t="s">
        <v>81</v>
      </c>
      <c r="K4" t="s">
        <v>82</v>
      </c>
      <c r="L4" t="s">
        <v>80</v>
      </c>
      <c r="M4" t="s">
        <v>81</v>
      </c>
    </row>
    <row r="5" spans="1:13" x14ac:dyDescent="0.2">
      <c r="A5" t="s">
        <v>4</v>
      </c>
      <c r="B5">
        <v>4.8</v>
      </c>
      <c r="G5" t="s">
        <v>83</v>
      </c>
      <c r="H5">
        <f>AVERAGEA(B2:B4)</f>
        <v>6.3900000000000006</v>
      </c>
      <c r="I5">
        <f>AVERAGEA(B8:B10)</f>
        <v>38.033333333333339</v>
      </c>
      <c r="K5" t="s">
        <v>83</v>
      </c>
      <c r="L5">
        <f>STDEVA(B2:B4)</f>
        <v>0.1153256259467082</v>
      </c>
      <c r="M5">
        <f>STDEVA(B8:B10)</f>
        <v>5.2624455658309293</v>
      </c>
    </row>
    <row r="6" spans="1:13" x14ac:dyDescent="0.2">
      <c r="A6" t="s">
        <v>5</v>
      </c>
      <c r="B6">
        <v>3.75</v>
      </c>
      <c r="G6" t="s">
        <v>84</v>
      </c>
      <c r="H6">
        <f>AVERAGEA(B14:B16)</f>
        <v>65.600000000000009</v>
      </c>
      <c r="I6">
        <f>AVERAGEA(B20:B22)</f>
        <v>55.966666666666669</v>
      </c>
      <c r="K6" t="s">
        <v>84</v>
      </c>
      <c r="L6">
        <f>STDEVA(B14:B16)</f>
        <v>13.921566003866037</v>
      </c>
      <c r="M6">
        <f>STDEVA(B20:B22)</f>
        <v>3.332166462428511</v>
      </c>
    </row>
    <row r="7" spans="1:13" x14ac:dyDescent="0.2">
      <c r="A7" t="s">
        <v>6</v>
      </c>
      <c r="B7">
        <v>4.49</v>
      </c>
      <c r="G7" t="s">
        <v>85</v>
      </c>
      <c r="H7">
        <f>AVERAGEA(B26:B28)</f>
        <v>88.233333333333334</v>
      </c>
      <c r="I7">
        <f>AVERAGEA(B32:B34)</f>
        <v>54.666666666666664</v>
      </c>
      <c r="K7" t="s">
        <v>85</v>
      </c>
      <c r="L7">
        <f>STDEVA(B26:B28)</f>
        <v>2.6159765544311249</v>
      </c>
      <c r="M7">
        <f>STDEVA(B32:B34)</f>
        <v>3.5571524191877599</v>
      </c>
    </row>
    <row r="8" spans="1:13" x14ac:dyDescent="0.2">
      <c r="A8" t="s">
        <v>7</v>
      </c>
      <c r="B8">
        <v>37.1</v>
      </c>
      <c r="G8" t="s">
        <v>86</v>
      </c>
      <c r="H8">
        <f>AVERAGEA(B38:B40)</f>
        <v>9.11</v>
      </c>
      <c r="I8">
        <f>AVERAGEA(B44:B46)</f>
        <v>40.733333333333334</v>
      </c>
      <c r="K8" t="s">
        <v>86</v>
      </c>
      <c r="L8">
        <f>STDEVA(B38:B40)</f>
        <v>0.26153393661243995</v>
      </c>
      <c r="M8">
        <f>STDEVA(B44:B46)</f>
        <v>4.2122836245121622</v>
      </c>
    </row>
    <row r="9" spans="1:13" x14ac:dyDescent="0.2">
      <c r="A9" t="s">
        <v>8</v>
      </c>
      <c r="B9">
        <v>33.299999999999997</v>
      </c>
      <c r="G9" t="s">
        <v>87</v>
      </c>
      <c r="H9">
        <f>AVERAGEA(B50:B52)</f>
        <v>84.699999999999989</v>
      </c>
      <c r="I9">
        <f>AVERAGEA(B56:B58)</f>
        <v>75.066666666666663</v>
      </c>
      <c r="K9" t="s">
        <v>87</v>
      </c>
      <c r="L9">
        <f>STDEVA(B50:B52)</f>
        <v>2.2271057451320044</v>
      </c>
      <c r="M9">
        <f>STDEVA(B56:B58)</f>
        <v>2.1126602503321115</v>
      </c>
    </row>
    <row r="10" spans="1:13" x14ac:dyDescent="0.2">
      <c r="A10" t="s">
        <v>9</v>
      </c>
      <c r="B10">
        <v>43.7</v>
      </c>
      <c r="G10" t="s">
        <v>88</v>
      </c>
      <c r="H10">
        <f>AVERAGEA(B62:B64)</f>
        <v>40.533333333333331</v>
      </c>
      <c r="I10">
        <f>AVERAGEA(B68:B70)</f>
        <v>72.266666666666666</v>
      </c>
      <c r="K10" t="s">
        <v>88</v>
      </c>
      <c r="L10">
        <f>STDEVA(B62:B64)</f>
        <v>3.2331615074619036</v>
      </c>
      <c r="M10">
        <f>STDEVA(B68:B70)</f>
        <v>3.407834111768548</v>
      </c>
    </row>
    <row r="11" spans="1:13" x14ac:dyDescent="0.2">
      <c r="A11" t="s">
        <v>10</v>
      </c>
      <c r="B11">
        <v>51.6</v>
      </c>
      <c r="G11" t="s">
        <v>89</v>
      </c>
      <c r="H11">
        <f>AVERAGEA(B5:B7)</f>
        <v>4.3466666666666667</v>
      </c>
      <c r="I11">
        <f>AVERAGEA(B11:B13)</f>
        <v>48.766666666666673</v>
      </c>
      <c r="K11" t="s">
        <v>89</v>
      </c>
      <c r="L11">
        <f>STDEVA(B5:B7)</f>
        <v>0.53947505348564062</v>
      </c>
      <c r="M11">
        <f>STDEVA(B11:B13)</f>
        <v>4.5654499595695217</v>
      </c>
    </row>
    <row r="12" spans="1:13" x14ac:dyDescent="0.2">
      <c r="A12" t="s">
        <v>11</v>
      </c>
      <c r="B12">
        <v>43.5</v>
      </c>
      <c r="G12" t="s">
        <v>90</v>
      </c>
      <c r="H12">
        <f>AVERAGEA(B17:B19)</f>
        <v>5.1633333333333331</v>
      </c>
      <c r="I12">
        <f>AVERAGEA(B23:B25)</f>
        <v>52.733333333333327</v>
      </c>
      <c r="K12" t="s">
        <v>90</v>
      </c>
      <c r="L12">
        <f>STDEVA(B17:B19)</f>
        <v>0.94044315794913835</v>
      </c>
      <c r="M12">
        <f>STDEVA(B23:B25)</f>
        <v>3.0237945256470953</v>
      </c>
    </row>
    <row r="13" spans="1:13" x14ac:dyDescent="0.2">
      <c r="A13" t="s">
        <v>12</v>
      </c>
      <c r="B13">
        <v>51.2</v>
      </c>
      <c r="G13" t="s">
        <v>91</v>
      </c>
      <c r="H13">
        <f>AVERAGEA(B29:B31)</f>
        <v>5.873333333333334</v>
      </c>
      <c r="I13">
        <f>AVERAGEA(B35:B37)</f>
        <v>66</v>
      </c>
      <c r="K13" t="s">
        <v>91</v>
      </c>
      <c r="L13">
        <f>STDEVA(B29:B31)</f>
        <v>0.51636550362445111</v>
      </c>
      <c r="M13">
        <f>STDEVA(B35:B37)</f>
        <v>3.686461718233355</v>
      </c>
    </row>
    <row r="14" spans="1:13" x14ac:dyDescent="0.2">
      <c r="A14" t="s">
        <v>13</v>
      </c>
      <c r="B14">
        <v>71.5</v>
      </c>
      <c r="G14" t="s">
        <v>92</v>
      </c>
      <c r="H14">
        <f>AVERAGEA(B41:B43)</f>
        <v>7.9699999999999989</v>
      </c>
      <c r="I14">
        <f>AVERAGEA(B47:B49)</f>
        <v>95.266666666666666</v>
      </c>
      <c r="K14" t="s">
        <v>92</v>
      </c>
      <c r="L14">
        <f>STDEVA(B41:B43)</f>
        <v>0.59025418253494799</v>
      </c>
      <c r="M14">
        <f>STDEVA(B47:B49)</f>
        <v>0.1154700538379268</v>
      </c>
    </row>
    <row r="15" spans="1:13" x14ac:dyDescent="0.2">
      <c r="A15" t="s">
        <v>14</v>
      </c>
      <c r="B15">
        <v>49.7</v>
      </c>
      <c r="G15" t="s">
        <v>93</v>
      </c>
      <c r="H15">
        <f>AVERAGEA(B53:B55)</f>
        <v>9.7333333333333343</v>
      </c>
      <c r="I15">
        <f>AVERAGEA(B59:B61)</f>
        <v>94.933333333333337</v>
      </c>
      <c r="K15" t="s">
        <v>93</v>
      </c>
      <c r="L15">
        <f>STDEVA(B53:B55)</f>
        <v>0.46522396040330172</v>
      </c>
      <c r="M15">
        <f>STDEVA(B59:B61)</f>
        <v>0.64291005073286467</v>
      </c>
    </row>
    <row r="16" spans="1:13" x14ac:dyDescent="0.2">
      <c r="A16" t="s">
        <v>15</v>
      </c>
      <c r="B16">
        <v>75.599999999999994</v>
      </c>
      <c r="G16" t="s">
        <v>94</v>
      </c>
      <c r="H16">
        <f>AVERAGEA(B65:B67)</f>
        <v>8.8333333333333339</v>
      </c>
      <c r="I16">
        <f>AVERAGEA(B71:B73)</f>
        <v>77.900000000000006</v>
      </c>
      <c r="K16" t="s">
        <v>94</v>
      </c>
      <c r="L16">
        <f>STDEVA(B65:B67)</f>
        <v>0.54012344268077594</v>
      </c>
      <c r="M16">
        <f>STDEVA(B71:B73)</f>
        <v>2.4576411454889069</v>
      </c>
    </row>
    <row r="17" spans="1:2" x14ac:dyDescent="0.2">
      <c r="A17" t="s">
        <v>16</v>
      </c>
      <c r="B17">
        <v>6.12</v>
      </c>
    </row>
    <row r="18" spans="1:2" x14ac:dyDescent="0.2">
      <c r="A18" t="s">
        <v>17</v>
      </c>
      <c r="B18">
        <v>4.24</v>
      </c>
    </row>
    <row r="19" spans="1:2" x14ac:dyDescent="0.2">
      <c r="A19" t="s">
        <v>18</v>
      </c>
      <c r="B19">
        <v>5.13</v>
      </c>
    </row>
    <row r="20" spans="1:2" x14ac:dyDescent="0.2">
      <c r="A20" t="s">
        <v>19</v>
      </c>
      <c r="B20">
        <v>56.5</v>
      </c>
    </row>
    <row r="21" spans="1:2" x14ac:dyDescent="0.2">
      <c r="A21" t="s">
        <v>20</v>
      </c>
      <c r="B21">
        <v>52.4</v>
      </c>
    </row>
    <row r="22" spans="1:2" x14ac:dyDescent="0.2">
      <c r="A22" t="s">
        <v>21</v>
      </c>
      <c r="B22">
        <v>59</v>
      </c>
    </row>
    <row r="23" spans="1:2" x14ac:dyDescent="0.2">
      <c r="A23" t="s">
        <v>22</v>
      </c>
      <c r="B23">
        <v>53.9</v>
      </c>
    </row>
    <row r="24" spans="1:2" x14ac:dyDescent="0.2">
      <c r="A24" t="s">
        <v>23</v>
      </c>
      <c r="B24">
        <v>49.3</v>
      </c>
    </row>
    <row r="25" spans="1:2" x14ac:dyDescent="0.2">
      <c r="A25" t="s">
        <v>24</v>
      </c>
      <c r="B25">
        <v>55</v>
      </c>
    </row>
    <row r="26" spans="1:2" x14ac:dyDescent="0.2">
      <c r="A26" t="s">
        <v>25</v>
      </c>
      <c r="B26">
        <v>85.8</v>
      </c>
    </row>
    <row r="27" spans="1:2" x14ac:dyDescent="0.2">
      <c r="A27" t="s">
        <v>26</v>
      </c>
      <c r="B27">
        <v>87.9</v>
      </c>
    </row>
    <row r="28" spans="1:2" x14ac:dyDescent="0.2">
      <c r="A28" t="s">
        <v>27</v>
      </c>
      <c r="B28">
        <v>91</v>
      </c>
    </row>
    <row r="29" spans="1:2" x14ac:dyDescent="0.2">
      <c r="A29" t="s">
        <v>28</v>
      </c>
      <c r="B29">
        <v>5.78</v>
      </c>
    </row>
    <row r="30" spans="1:2" x14ac:dyDescent="0.2">
      <c r="A30" t="s">
        <v>29</v>
      </c>
      <c r="B30">
        <v>6.43</v>
      </c>
    </row>
    <row r="31" spans="1:2" x14ac:dyDescent="0.2">
      <c r="A31" t="s">
        <v>30</v>
      </c>
      <c r="B31">
        <v>5.41</v>
      </c>
    </row>
    <row r="32" spans="1:2" x14ac:dyDescent="0.2">
      <c r="A32" t="s">
        <v>31</v>
      </c>
      <c r="B32">
        <v>55.4</v>
      </c>
    </row>
    <row r="33" spans="1:2" x14ac:dyDescent="0.2">
      <c r="A33" t="s">
        <v>32</v>
      </c>
      <c r="B33">
        <v>50.8</v>
      </c>
    </row>
    <row r="34" spans="1:2" x14ac:dyDescent="0.2">
      <c r="A34" t="s">
        <v>33</v>
      </c>
      <c r="B34">
        <v>57.8</v>
      </c>
    </row>
    <row r="35" spans="1:2" x14ac:dyDescent="0.2">
      <c r="A35" t="s">
        <v>34</v>
      </c>
      <c r="B35">
        <v>64.5</v>
      </c>
    </row>
    <row r="36" spans="1:2" x14ac:dyDescent="0.2">
      <c r="A36" t="s">
        <v>35</v>
      </c>
      <c r="B36">
        <v>63.3</v>
      </c>
    </row>
    <row r="37" spans="1:2" x14ac:dyDescent="0.2">
      <c r="A37" t="s">
        <v>36</v>
      </c>
      <c r="B37">
        <v>70.2</v>
      </c>
    </row>
    <row r="38" spans="1:2" x14ac:dyDescent="0.2">
      <c r="A38" t="s">
        <v>37</v>
      </c>
      <c r="B38">
        <v>9.23</v>
      </c>
    </row>
    <row r="39" spans="1:2" x14ac:dyDescent="0.2">
      <c r="A39" t="s">
        <v>38</v>
      </c>
      <c r="B39">
        <v>8.81</v>
      </c>
    </row>
    <row r="40" spans="1:2" x14ac:dyDescent="0.2">
      <c r="A40" t="s">
        <v>39</v>
      </c>
      <c r="B40">
        <v>9.2899999999999991</v>
      </c>
    </row>
    <row r="41" spans="1:2" x14ac:dyDescent="0.2">
      <c r="A41" t="s">
        <v>40</v>
      </c>
      <c r="B41">
        <v>8.27</v>
      </c>
    </row>
    <row r="42" spans="1:2" x14ac:dyDescent="0.2">
      <c r="A42" t="s">
        <v>41</v>
      </c>
      <c r="B42">
        <v>8.35</v>
      </c>
    </row>
    <row r="43" spans="1:2" x14ac:dyDescent="0.2">
      <c r="A43" t="s">
        <v>42</v>
      </c>
      <c r="B43">
        <v>7.29</v>
      </c>
    </row>
    <row r="44" spans="1:2" x14ac:dyDescent="0.2">
      <c r="A44" t="s">
        <v>43</v>
      </c>
      <c r="B44">
        <v>39.9</v>
      </c>
    </row>
    <row r="45" spans="1:2" x14ac:dyDescent="0.2">
      <c r="A45" t="s">
        <v>44</v>
      </c>
      <c r="B45">
        <v>37</v>
      </c>
    </row>
    <row r="46" spans="1:2" x14ac:dyDescent="0.2">
      <c r="A46" t="s">
        <v>45</v>
      </c>
      <c r="B46">
        <v>45.3</v>
      </c>
    </row>
    <row r="47" spans="1:2" x14ac:dyDescent="0.2">
      <c r="A47" t="s">
        <v>46</v>
      </c>
      <c r="B47">
        <v>95.2</v>
      </c>
    </row>
    <row r="48" spans="1:2" x14ac:dyDescent="0.2">
      <c r="A48" t="s">
        <v>47</v>
      </c>
      <c r="B48">
        <v>95.4</v>
      </c>
    </row>
    <row r="49" spans="1:2" x14ac:dyDescent="0.2">
      <c r="A49" t="s">
        <v>48</v>
      </c>
      <c r="B49">
        <v>95.2</v>
      </c>
    </row>
    <row r="50" spans="1:2" x14ac:dyDescent="0.2">
      <c r="A50" t="s">
        <v>49</v>
      </c>
      <c r="B50">
        <v>87.1</v>
      </c>
    </row>
    <row r="51" spans="1:2" x14ac:dyDescent="0.2">
      <c r="A51" t="s">
        <v>50</v>
      </c>
      <c r="B51">
        <v>84.3</v>
      </c>
    </row>
    <row r="52" spans="1:2" x14ac:dyDescent="0.2">
      <c r="A52" t="s">
        <v>51</v>
      </c>
      <c r="B52">
        <v>82.7</v>
      </c>
    </row>
    <row r="53" spans="1:2" x14ac:dyDescent="0.2">
      <c r="A53" t="s">
        <v>52</v>
      </c>
      <c r="B53">
        <v>9.89</v>
      </c>
    </row>
    <row r="54" spans="1:2" x14ac:dyDescent="0.2">
      <c r="A54" t="s">
        <v>53</v>
      </c>
      <c r="B54">
        <v>10.1</v>
      </c>
    </row>
    <row r="55" spans="1:2" x14ac:dyDescent="0.2">
      <c r="A55" t="s">
        <v>54</v>
      </c>
      <c r="B55">
        <v>9.2100000000000009</v>
      </c>
    </row>
    <row r="56" spans="1:2" x14ac:dyDescent="0.2">
      <c r="A56" t="s">
        <v>55</v>
      </c>
      <c r="B56">
        <v>74.8</v>
      </c>
    </row>
    <row r="57" spans="1:2" x14ac:dyDescent="0.2">
      <c r="A57" t="s">
        <v>56</v>
      </c>
      <c r="B57">
        <v>73.099999999999994</v>
      </c>
    </row>
    <row r="58" spans="1:2" x14ac:dyDescent="0.2">
      <c r="A58" t="s">
        <v>57</v>
      </c>
      <c r="B58">
        <v>77.3</v>
      </c>
    </row>
    <row r="59" spans="1:2" x14ac:dyDescent="0.2">
      <c r="A59" t="s">
        <v>58</v>
      </c>
      <c r="B59">
        <v>95.4</v>
      </c>
    </row>
    <row r="60" spans="1:2" x14ac:dyDescent="0.2">
      <c r="A60" t="s">
        <v>59</v>
      </c>
      <c r="B60">
        <v>95.2</v>
      </c>
    </row>
    <row r="61" spans="1:2" x14ac:dyDescent="0.2">
      <c r="A61" t="s">
        <v>60</v>
      </c>
      <c r="B61">
        <v>94.2</v>
      </c>
    </row>
    <row r="62" spans="1:2" x14ac:dyDescent="0.2">
      <c r="A62" t="s">
        <v>61</v>
      </c>
      <c r="B62">
        <v>44</v>
      </c>
    </row>
    <row r="63" spans="1:2" x14ac:dyDescent="0.2">
      <c r="A63" t="s">
        <v>62</v>
      </c>
      <c r="B63">
        <v>40</v>
      </c>
    </row>
    <row r="64" spans="1:2" x14ac:dyDescent="0.2">
      <c r="A64" t="s">
        <v>63</v>
      </c>
      <c r="B64">
        <v>37.6</v>
      </c>
    </row>
    <row r="65" spans="1:2" x14ac:dyDescent="0.2">
      <c r="A65" t="s">
        <v>64</v>
      </c>
      <c r="B65">
        <v>9.3800000000000008</v>
      </c>
    </row>
    <row r="66" spans="1:2" x14ac:dyDescent="0.2">
      <c r="A66" t="s">
        <v>65</v>
      </c>
      <c r="B66">
        <v>8.3000000000000007</v>
      </c>
    </row>
    <row r="67" spans="1:2" x14ac:dyDescent="0.2">
      <c r="A67" t="s">
        <v>66</v>
      </c>
      <c r="B67">
        <v>8.82</v>
      </c>
    </row>
    <row r="68" spans="1:2" x14ac:dyDescent="0.2">
      <c r="A68" t="s">
        <v>67</v>
      </c>
      <c r="B68">
        <v>70.2</v>
      </c>
    </row>
    <row r="69" spans="1:2" x14ac:dyDescent="0.2">
      <c r="A69" t="s">
        <v>68</v>
      </c>
      <c r="B69">
        <v>70.400000000000006</v>
      </c>
    </row>
    <row r="70" spans="1:2" x14ac:dyDescent="0.2">
      <c r="A70" t="s">
        <v>69</v>
      </c>
      <c r="B70">
        <v>76.2</v>
      </c>
    </row>
    <row r="71" spans="1:2" x14ac:dyDescent="0.2">
      <c r="A71" t="s">
        <v>70</v>
      </c>
      <c r="B71">
        <v>79.7</v>
      </c>
    </row>
    <row r="72" spans="1:2" x14ac:dyDescent="0.2">
      <c r="A72" t="s">
        <v>71</v>
      </c>
      <c r="B72">
        <v>75.099999999999994</v>
      </c>
    </row>
    <row r="73" spans="1:2" x14ac:dyDescent="0.2">
      <c r="A73" t="s">
        <v>72</v>
      </c>
      <c r="B73">
        <v>78.900000000000006</v>
      </c>
    </row>
    <row r="74" spans="1:2" x14ac:dyDescent="0.2">
      <c r="A74" t="s">
        <v>73</v>
      </c>
      <c r="B74">
        <v>3.48</v>
      </c>
    </row>
    <row r="75" spans="1:2" x14ac:dyDescent="0.2">
      <c r="A75" t="s">
        <v>74</v>
      </c>
      <c r="B75">
        <v>3.18</v>
      </c>
    </row>
    <row r="76" spans="1:2" x14ac:dyDescent="0.2">
      <c r="A76" t="s">
        <v>75</v>
      </c>
      <c r="B76">
        <v>3.6</v>
      </c>
    </row>
    <row r="77" spans="1:2" x14ac:dyDescent="0.2">
      <c r="A77" t="s">
        <v>76</v>
      </c>
      <c r="B77">
        <v>44.5</v>
      </c>
    </row>
    <row r="78" spans="1:2" x14ac:dyDescent="0.2">
      <c r="A78" t="s">
        <v>77</v>
      </c>
      <c r="B78">
        <v>32.4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8"/>
  <sheetViews>
    <sheetView workbookViewId="0">
      <selection sqref="A1:N65536"/>
    </sheetView>
  </sheetViews>
  <sheetFormatPr baseColWidth="10" defaultRowHeight="12.75" x14ac:dyDescent="0.2"/>
  <sheetData>
    <row r="1" spans="1:13" x14ac:dyDescent="0.2">
      <c r="A1" t="s">
        <v>0</v>
      </c>
      <c r="B1" t="s">
        <v>78</v>
      </c>
    </row>
    <row r="2" spans="1:13" x14ac:dyDescent="0.2">
      <c r="A2" t="s">
        <v>1</v>
      </c>
      <c r="B2">
        <v>6.48</v>
      </c>
    </row>
    <row r="3" spans="1:13" x14ac:dyDescent="0.2">
      <c r="A3" t="s">
        <v>2</v>
      </c>
      <c r="B3">
        <v>10</v>
      </c>
    </row>
    <row r="4" spans="1:13" x14ac:dyDescent="0.2">
      <c r="A4" t="s">
        <v>3</v>
      </c>
      <c r="B4">
        <v>8.19</v>
      </c>
      <c r="G4" t="s">
        <v>79</v>
      </c>
      <c r="H4" t="s">
        <v>80</v>
      </c>
      <c r="I4" t="s">
        <v>81</v>
      </c>
      <c r="K4" t="s">
        <v>82</v>
      </c>
      <c r="L4" t="s">
        <v>80</v>
      </c>
      <c r="M4" t="s">
        <v>81</v>
      </c>
    </row>
    <row r="5" spans="1:13" x14ac:dyDescent="0.2">
      <c r="A5" t="s">
        <v>4</v>
      </c>
      <c r="B5">
        <v>6.58</v>
      </c>
      <c r="G5" t="s">
        <v>83</v>
      </c>
      <c r="H5">
        <f>AVERAGEA(B2:B4)</f>
        <v>8.2233333333333345</v>
      </c>
      <c r="I5">
        <f>AVERAGEA(B8:B10)</f>
        <v>32.366666666666667</v>
      </c>
      <c r="K5" t="s">
        <v>83</v>
      </c>
      <c r="L5">
        <f>STDEVA(B2:B4)</f>
        <v>1.7602367265039474</v>
      </c>
      <c r="M5">
        <f>STDEVA(B8:B10)</f>
        <v>3.178574103797696</v>
      </c>
    </row>
    <row r="6" spans="1:13" x14ac:dyDescent="0.2">
      <c r="A6" t="s">
        <v>5</v>
      </c>
      <c r="B6">
        <v>4.5599999999999996</v>
      </c>
      <c r="G6" t="s">
        <v>84</v>
      </c>
      <c r="H6">
        <f>AVERAGEA(B14:B16)</f>
        <v>85.100000000000009</v>
      </c>
      <c r="I6">
        <f>AVERAGEA(B20:B22)</f>
        <v>56.9</v>
      </c>
      <c r="K6" t="s">
        <v>84</v>
      </c>
      <c r="L6">
        <f>STDEVA(B14:B16)</f>
        <v>4.6184412955021958</v>
      </c>
      <c r="M6">
        <f>STDEVA(B20:B22)</f>
        <v>4.7759815745038212</v>
      </c>
    </row>
    <row r="7" spans="1:13" x14ac:dyDescent="0.2">
      <c r="A7" t="s">
        <v>6</v>
      </c>
      <c r="B7">
        <v>5.25</v>
      </c>
      <c r="G7" t="s">
        <v>85</v>
      </c>
      <c r="H7">
        <f>AVERAGEA(B26:B28)</f>
        <v>92.466666666666654</v>
      </c>
      <c r="I7">
        <f>AVERAGEA(B32:B34)</f>
        <v>57.266666666666673</v>
      </c>
      <c r="K7" t="s">
        <v>85</v>
      </c>
      <c r="L7">
        <f>STDEVA(B26:B28)</f>
        <v>1.350308606701941</v>
      </c>
      <c r="M7">
        <f>STDEVA(B32:B34)</f>
        <v>4.7226405043506494</v>
      </c>
    </row>
    <row r="8" spans="1:13" x14ac:dyDescent="0.2">
      <c r="A8" t="s">
        <v>7</v>
      </c>
      <c r="B8">
        <v>34.9</v>
      </c>
      <c r="G8" t="s">
        <v>86</v>
      </c>
      <c r="H8">
        <f>AVERAGEA(B38:B40)</f>
        <v>9.1166666666666671</v>
      </c>
      <c r="I8">
        <f>AVERAGEA(B44:B46)</f>
        <v>32.533333333333331</v>
      </c>
      <c r="K8" t="s">
        <v>86</v>
      </c>
      <c r="L8">
        <f>STDEVA(B38:B40)</f>
        <v>2.0621428983786121</v>
      </c>
      <c r="M8">
        <f>STDEVA(B44:B46)</f>
        <v>0.80208062770106336</v>
      </c>
    </row>
    <row r="9" spans="1:13" x14ac:dyDescent="0.2">
      <c r="A9" t="s">
        <v>8</v>
      </c>
      <c r="B9">
        <v>28.8</v>
      </c>
      <c r="G9" t="s">
        <v>87</v>
      </c>
      <c r="H9">
        <f>AVERAGEA(B50:B52)</f>
        <v>91.266666666666666</v>
      </c>
      <c r="I9">
        <f>AVERAGEA(B56:B58)</f>
        <v>75.266666666666666</v>
      </c>
      <c r="K9" t="s">
        <v>87</v>
      </c>
      <c r="L9">
        <f>STDEVA(B50:B52)</f>
        <v>0.90184995056457751</v>
      </c>
      <c r="M9">
        <f>STDEVA(B56:B58)</f>
        <v>5.57165445207555</v>
      </c>
    </row>
    <row r="10" spans="1:13" x14ac:dyDescent="0.2">
      <c r="A10" t="s">
        <v>9</v>
      </c>
      <c r="B10">
        <v>33.4</v>
      </c>
      <c r="G10" t="s">
        <v>88</v>
      </c>
      <c r="H10">
        <f>AVERAGEA(B62:B64)</f>
        <v>51.933333333333337</v>
      </c>
      <c r="I10">
        <f>AVERAGEA(B68:B70)</f>
        <v>75.333333333333329</v>
      </c>
      <c r="K10" t="s">
        <v>88</v>
      </c>
      <c r="L10">
        <f>STDEVA(B62:B64)</f>
        <v>1.7785762095938824</v>
      </c>
      <c r="M10">
        <f>STDEVA(B68:B70)</f>
        <v>3.5161532010612602</v>
      </c>
    </row>
    <row r="11" spans="1:13" x14ac:dyDescent="0.2">
      <c r="A11" t="s">
        <v>10</v>
      </c>
      <c r="B11">
        <v>55.1</v>
      </c>
      <c r="G11" t="s">
        <v>89</v>
      </c>
      <c r="H11">
        <f>AVERAGEA(B5:B7)</f>
        <v>5.4633333333333338</v>
      </c>
      <c r="I11">
        <f>AVERAGEA(B11:B13)</f>
        <v>49.966666666666661</v>
      </c>
      <c r="K11" t="s">
        <v>89</v>
      </c>
      <c r="L11">
        <f>STDEVA(B5:B7)</f>
        <v>1.0267586538877229</v>
      </c>
      <c r="M11">
        <f>STDEVA(B11:B13)</f>
        <v>4.8345975358175721</v>
      </c>
    </row>
    <row r="12" spans="1:13" x14ac:dyDescent="0.2">
      <c r="A12" t="s">
        <v>11</v>
      </c>
      <c r="B12">
        <v>45.5</v>
      </c>
      <c r="G12" t="s">
        <v>90</v>
      </c>
      <c r="H12">
        <f>AVERAGEA(B17:B19)</f>
        <v>6.8066666666666658</v>
      </c>
      <c r="I12">
        <f>AVERAGEA(B23:B25)</f>
        <v>59.5</v>
      </c>
      <c r="K12" t="s">
        <v>90</v>
      </c>
      <c r="L12">
        <f>STDEVA(B17:B19)</f>
        <v>0.83703843002178391</v>
      </c>
      <c r="M12">
        <f>STDEVA(B23:B25)</f>
        <v>4.3920382511995522</v>
      </c>
    </row>
    <row r="13" spans="1:13" x14ac:dyDescent="0.2">
      <c r="A13" t="s">
        <v>12</v>
      </c>
      <c r="B13">
        <v>49.3</v>
      </c>
      <c r="G13" t="s">
        <v>91</v>
      </c>
      <c r="H13">
        <f>AVERAGEA(B29:B31)</f>
        <v>5.2033333333333331</v>
      </c>
      <c r="I13">
        <f>AVERAGEA(B35:B37)</f>
        <v>68.333333333333329</v>
      </c>
      <c r="K13" t="s">
        <v>91</v>
      </c>
      <c r="L13">
        <f>STDEVA(B29:B31)</f>
        <v>0.47342722073549331</v>
      </c>
      <c r="M13">
        <f>STDEVA(B35:B37)</f>
        <v>3.7527767497325675</v>
      </c>
    </row>
    <row r="14" spans="1:13" x14ac:dyDescent="0.2">
      <c r="A14" t="s">
        <v>13</v>
      </c>
      <c r="B14">
        <v>80</v>
      </c>
      <c r="G14" t="s">
        <v>92</v>
      </c>
      <c r="H14">
        <f>AVERAGEA(B41:B43)</f>
        <v>7.1499999999999995</v>
      </c>
      <c r="I14">
        <f>AVERAGEA(B47:B49)</f>
        <v>95.133333333333326</v>
      </c>
      <c r="K14" t="s">
        <v>92</v>
      </c>
      <c r="L14">
        <f>STDEVA(B41:B43)</f>
        <v>0.17521415467935259</v>
      </c>
      <c r="M14">
        <f>STDEVA(B47:B49)</f>
        <v>1.1718930554164635</v>
      </c>
    </row>
    <row r="15" spans="1:13" x14ac:dyDescent="0.2">
      <c r="A15" t="s">
        <v>14</v>
      </c>
      <c r="B15">
        <v>86.3</v>
      </c>
      <c r="G15" t="s">
        <v>93</v>
      </c>
      <c r="H15">
        <f>AVERAGEA(B53:B55)</f>
        <v>7.996666666666667</v>
      </c>
      <c r="I15">
        <f>AVERAGEA(B59:B61)</f>
        <v>93.466666666666654</v>
      </c>
      <c r="K15" t="s">
        <v>93</v>
      </c>
      <c r="L15">
        <f>STDEVA(B53:B55)</f>
        <v>0.33975481355432346</v>
      </c>
      <c r="M15">
        <f>STDEVA(B59:B61)</f>
        <v>3.5161532010612602</v>
      </c>
    </row>
    <row r="16" spans="1:13" x14ac:dyDescent="0.2">
      <c r="A16" t="s">
        <v>15</v>
      </c>
      <c r="B16">
        <v>89</v>
      </c>
      <c r="G16" t="s">
        <v>94</v>
      </c>
      <c r="H16">
        <f>AVERAGEA(B65:B67)</f>
        <v>3.8466666666666662</v>
      </c>
      <c r="I16">
        <f>AVERAGEA(B71:B73)</f>
        <v>64.63333333333334</v>
      </c>
      <c r="K16" t="s">
        <v>94</v>
      </c>
      <c r="L16">
        <f>STDEVA(B65:B67)</f>
        <v>0.55752428945592891</v>
      </c>
      <c r="M16">
        <f>STDEVA(B71:B73)</f>
        <v>2.4684678108764841</v>
      </c>
    </row>
    <row r="17" spans="1:2" x14ac:dyDescent="0.2">
      <c r="A17" t="s">
        <v>16</v>
      </c>
      <c r="B17">
        <v>7.55</v>
      </c>
    </row>
    <row r="18" spans="1:2" x14ac:dyDescent="0.2">
      <c r="A18" t="s">
        <v>17</v>
      </c>
      <c r="B18">
        <v>5.9</v>
      </c>
    </row>
    <row r="19" spans="1:2" x14ac:dyDescent="0.2">
      <c r="A19" t="s">
        <v>18</v>
      </c>
      <c r="B19">
        <v>6.97</v>
      </c>
    </row>
    <row r="20" spans="1:2" x14ac:dyDescent="0.2">
      <c r="A20" t="s">
        <v>19</v>
      </c>
      <c r="B20">
        <v>60</v>
      </c>
    </row>
    <row r="21" spans="1:2" x14ac:dyDescent="0.2">
      <c r="A21" t="s">
        <v>20</v>
      </c>
      <c r="B21">
        <v>51.4</v>
      </c>
    </row>
    <row r="22" spans="1:2" x14ac:dyDescent="0.2">
      <c r="A22" t="s">
        <v>21</v>
      </c>
      <c r="B22">
        <v>59.3</v>
      </c>
    </row>
    <row r="23" spans="1:2" x14ac:dyDescent="0.2">
      <c r="A23" t="s">
        <v>22</v>
      </c>
      <c r="B23">
        <v>55.5</v>
      </c>
    </row>
    <row r="24" spans="1:2" x14ac:dyDescent="0.2">
      <c r="A24" t="s">
        <v>23</v>
      </c>
      <c r="B24">
        <v>58.8</v>
      </c>
    </row>
    <row r="25" spans="1:2" x14ac:dyDescent="0.2">
      <c r="A25" t="s">
        <v>24</v>
      </c>
      <c r="B25">
        <v>64.2</v>
      </c>
    </row>
    <row r="26" spans="1:2" x14ac:dyDescent="0.2">
      <c r="A26" t="s">
        <v>25</v>
      </c>
      <c r="B26">
        <v>91.1</v>
      </c>
    </row>
    <row r="27" spans="1:2" x14ac:dyDescent="0.2">
      <c r="A27" t="s">
        <v>26</v>
      </c>
      <c r="B27">
        <v>93.8</v>
      </c>
    </row>
    <row r="28" spans="1:2" x14ac:dyDescent="0.2">
      <c r="A28" t="s">
        <v>27</v>
      </c>
      <c r="B28">
        <v>92.5</v>
      </c>
    </row>
    <row r="29" spans="1:2" x14ac:dyDescent="0.2">
      <c r="A29" t="s">
        <v>28</v>
      </c>
      <c r="B29">
        <v>5.75</v>
      </c>
    </row>
    <row r="30" spans="1:2" x14ac:dyDescent="0.2">
      <c r="A30" t="s">
        <v>29</v>
      </c>
      <c r="B30">
        <v>4.93</v>
      </c>
    </row>
    <row r="31" spans="1:2" x14ac:dyDescent="0.2">
      <c r="A31" t="s">
        <v>30</v>
      </c>
      <c r="B31">
        <v>4.93</v>
      </c>
    </row>
    <row r="32" spans="1:2" x14ac:dyDescent="0.2">
      <c r="A32" t="s">
        <v>31</v>
      </c>
      <c r="B32">
        <v>61.7</v>
      </c>
    </row>
    <row r="33" spans="1:2" x14ac:dyDescent="0.2">
      <c r="A33" t="s">
        <v>32</v>
      </c>
      <c r="B33">
        <v>52.3</v>
      </c>
    </row>
    <row r="34" spans="1:2" x14ac:dyDescent="0.2">
      <c r="A34" t="s">
        <v>33</v>
      </c>
      <c r="B34">
        <v>57.8</v>
      </c>
    </row>
    <row r="35" spans="1:2" x14ac:dyDescent="0.2">
      <c r="A35" t="s">
        <v>34</v>
      </c>
      <c r="B35">
        <v>72</v>
      </c>
    </row>
    <row r="36" spans="1:2" x14ac:dyDescent="0.2">
      <c r="A36" t="s">
        <v>35</v>
      </c>
      <c r="B36">
        <v>64.5</v>
      </c>
    </row>
    <row r="37" spans="1:2" x14ac:dyDescent="0.2">
      <c r="A37" t="s">
        <v>36</v>
      </c>
      <c r="B37">
        <v>68.5</v>
      </c>
    </row>
    <row r="38" spans="1:2" x14ac:dyDescent="0.2">
      <c r="A38" t="s">
        <v>37</v>
      </c>
      <c r="B38">
        <v>7.39</v>
      </c>
    </row>
    <row r="39" spans="1:2" x14ac:dyDescent="0.2">
      <c r="A39" t="s">
        <v>38</v>
      </c>
      <c r="B39">
        <v>11.4</v>
      </c>
    </row>
    <row r="40" spans="1:2" x14ac:dyDescent="0.2">
      <c r="A40" t="s">
        <v>39</v>
      </c>
      <c r="B40">
        <v>8.56</v>
      </c>
    </row>
    <row r="41" spans="1:2" x14ac:dyDescent="0.2">
      <c r="A41" t="s">
        <v>40</v>
      </c>
      <c r="B41">
        <v>6.97</v>
      </c>
    </row>
    <row r="42" spans="1:2" x14ac:dyDescent="0.2">
      <c r="A42" t="s">
        <v>41</v>
      </c>
      <c r="B42">
        <v>7.32</v>
      </c>
    </row>
    <row r="43" spans="1:2" x14ac:dyDescent="0.2">
      <c r="A43" t="s">
        <v>42</v>
      </c>
      <c r="B43">
        <v>7.16</v>
      </c>
    </row>
    <row r="44" spans="1:2" x14ac:dyDescent="0.2">
      <c r="A44" t="s">
        <v>43</v>
      </c>
      <c r="B44">
        <v>32.6</v>
      </c>
    </row>
    <row r="45" spans="1:2" x14ac:dyDescent="0.2">
      <c r="A45" t="s">
        <v>44</v>
      </c>
      <c r="B45">
        <v>31.7</v>
      </c>
    </row>
    <row r="46" spans="1:2" x14ac:dyDescent="0.2">
      <c r="A46" t="s">
        <v>45</v>
      </c>
      <c r="B46">
        <v>33.299999999999997</v>
      </c>
    </row>
    <row r="47" spans="1:2" x14ac:dyDescent="0.2">
      <c r="A47" t="s">
        <v>46</v>
      </c>
      <c r="B47">
        <v>96</v>
      </c>
    </row>
    <row r="48" spans="1:2" x14ac:dyDescent="0.2">
      <c r="A48" t="s">
        <v>47</v>
      </c>
      <c r="B48">
        <v>93.8</v>
      </c>
    </row>
    <row r="49" spans="1:2" x14ac:dyDescent="0.2">
      <c r="A49" t="s">
        <v>48</v>
      </c>
      <c r="B49">
        <v>95.6</v>
      </c>
    </row>
    <row r="50" spans="1:2" x14ac:dyDescent="0.2">
      <c r="A50" t="s">
        <v>49</v>
      </c>
      <c r="B50">
        <v>92.2</v>
      </c>
    </row>
    <row r="51" spans="1:2" x14ac:dyDescent="0.2">
      <c r="A51" t="s">
        <v>50</v>
      </c>
      <c r="B51">
        <v>90.4</v>
      </c>
    </row>
    <row r="52" spans="1:2" x14ac:dyDescent="0.2">
      <c r="A52" t="s">
        <v>51</v>
      </c>
      <c r="B52">
        <v>91.2</v>
      </c>
    </row>
    <row r="53" spans="1:2" x14ac:dyDescent="0.2">
      <c r="A53" t="s">
        <v>52</v>
      </c>
      <c r="B53">
        <v>8.09</v>
      </c>
    </row>
    <row r="54" spans="1:2" x14ac:dyDescent="0.2">
      <c r="A54" t="s">
        <v>53</v>
      </c>
      <c r="B54">
        <v>7.62</v>
      </c>
    </row>
    <row r="55" spans="1:2" x14ac:dyDescent="0.2">
      <c r="A55" t="s">
        <v>54</v>
      </c>
      <c r="B55">
        <v>8.2799999999999994</v>
      </c>
    </row>
    <row r="56" spans="1:2" x14ac:dyDescent="0.2">
      <c r="A56" t="s">
        <v>55</v>
      </c>
      <c r="B56">
        <v>81.099999999999994</v>
      </c>
    </row>
    <row r="57" spans="1:2" x14ac:dyDescent="0.2">
      <c r="A57" t="s">
        <v>56</v>
      </c>
      <c r="B57">
        <v>70</v>
      </c>
    </row>
    <row r="58" spans="1:2" x14ac:dyDescent="0.2">
      <c r="A58" t="s">
        <v>57</v>
      </c>
      <c r="B58">
        <v>74.7</v>
      </c>
    </row>
    <row r="59" spans="1:2" x14ac:dyDescent="0.2">
      <c r="A59" t="s">
        <v>58</v>
      </c>
      <c r="B59">
        <v>96.2</v>
      </c>
    </row>
    <row r="60" spans="1:2" x14ac:dyDescent="0.2">
      <c r="A60" t="s">
        <v>59</v>
      </c>
      <c r="B60">
        <v>89.5</v>
      </c>
    </row>
    <row r="61" spans="1:2" x14ac:dyDescent="0.2">
      <c r="A61" t="s">
        <v>60</v>
      </c>
      <c r="B61">
        <v>94.7</v>
      </c>
    </row>
    <row r="62" spans="1:2" x14ac:dyDescent="0.2">
      <c r="A62" t="s">
        <v>61</v>
      </c>
      <c r="B62">
        <v>52.7</v>
      </c>
    </row>
    <row r="63" spans="1:2" x14ac:dyDescent="0.2">
      <c r="A63" t="s">
        <v>62</v>
      </c>
      <c r="B63">
        <v>49.9</v>
      </c>
    </row>
    <row r="64" spans="1:2" x14ac:dyDescent="0.2">
      <c r="A64" t="s">
        <v>63</v>
      </c>
      <c r="B64">
        <v>53.2</v>
      </c>
    </row>
    <row r="65" spans="1:2" x14ac:dyDescent="0.2">
      <c r="A65" t="s">
        <v>64</v>
      </c>
      <c r="B65">
        <v>4.4800000000000004</v>
      </c>
    </row>
    <row r="66" spans="1:2" x14ac:dyDescent="0.2">
      <c r="A66" t="s">
        <v>65</v>
      </c>
      <c r="B66">
        <v>3.43</v>
      </c>
    </row>
    <row r="67" spans="1:2" x14ac:dyDescent="0.2">
      <c r="A67" t="s">
        <v>66</v>
      </c>
      <c r="B67">
        <v>3.63</v>
      </c>
    </row>
    <row r="68" spans="1:2" x14ac:dyDescent="0.2">
      <c r="A68" t="s">
        <v>67</v>
      </c>
      <c r="B68">
        <v>79.3</v>
      </c>
    </row>
    <row r="69" spans="1:2" x14ac:dyDescent="0.2">
      <c r="A69" t="s">
        <v>68</v>
      </c>
      <c r="B69">
        <v>72.599999999999994</v>
      </c>
    </row>
    <row r="70" spans="1:2" x14ac:dyDescent="0.2">
      <c r="A70" t="s">
        <v>69</v>
      </c>
      <c r="B70">
        <v>74.099999999999994</v>
      </c>
    </row>
    <row r="71" spans="1:2" x14ac:dyDescent="0.2">
      <c r="A71" t="s">
        <v>70</v>
      </c>
      <c r="B71">
        <v>66.7</v>
      </c>
    </row>
    <row r="72" spans="1:2" x14ac:dyDescent="0.2">
      <c r="A72" t="s">
        <v>71</v>
      </c>
      <c r="B72">
        <v>65.3</v>
      </c>
    </row>
    <row r="73" spans="1:2" x14ac:dyDescent="0.2">
      <c r="A73" t="s">
        <v>72</v>
      </c>
      <c r="B73">
        <v>61.9</v>
      </c>
    </row>
    <row r="74" spans="1:2" x14ac:dyDescent="0.2">
      <c r="A74" t="s">
        <v>73</v>
      </c>
      <c r="B74">
        <v>2.87</v>
      </c>
    </row>
    <row r="75" spans="1:2" x14ac:dyDescent="0.2">
      <c r="A75" t="s">
        <v>74</v>
      </c>
      <c r="B75">
        <v>2.88</v>
      </c>
    </row>
    <row r="76" spans="1:2" x14ac:dyDescent="0.2">
      <c r="A76" t="s">
        <v>75</v>
      </c>
      <c r="B76">
        <v>2.36</v>
      </c>
    </row>
    <row r="77" spans="1:2" x14ac:dyDescent="0.2">
      <c r="A77" t="s">
        <v>76</v>
      </c>
      <c r="B77">
        <v>45.5</v>
      </c>
    </row>
    <row r="78" spans="1:2" x14ac:dyDescent="0.2">
      <c r="A78" t="s">
        <v>77</v>
      </c>
      <c r="B78">
        <v>33.799999999999997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I57"/>
  <sheetViews>
    <sheetView tabSelected="1" workbookViewId="0">
      <selection activeCell="E4" sqref="E4"/>
    </sheetView>
  </sheetViews>
  <sheetFormatPr baseColWidth="10" defaultRowHeight="12.75" x14ac:dyDescent="0.2"/>
  <sheetData>
    <row r="3" spans="3:6" x14ac:dyDescent="0.2">
      <c r="C3" t="s">
        <v>98</v>
      </c>
      <c r="D3" t="s">
        <v>79</v>
      </c>
      <c r="E3" t="s">
        <v>80</v>
      </c>
      <c r="F3" t="s">
        <v>81</v>
      </c>
    </row>
    <row r="4" spans="3:6" x14ac:dyDescent="0.2">
      <c r="D4" t="s">
        <v>83</v>
      </c>
      <c r="E4">
        <v>6.4766666666666666</v>
      </c>
      <c r="F4">
        <v>27.866666666666664</v>
      </c>
    </row>
    <row r="5" spans="3:6" x14ac:dyDescent="0.2">
      <c r="D5" t="s">
        <v>84</v>
      </c>
      <c r="E5">
        <v>57.933333333333337</v>
      </c>
      <c r="F5">
        <v>50.833333333333336</v>
      </c>
    </row>
    <row r="6" spans="3:6" x14ac:dyDescent="0.2">
      <c r="D6" t="s">
        <v>85</v>
      </c>
      <c r="E6">
        <v>87.533333333333346</v>
      </c>
      <c r="F6">
        <v>50.566666666666663</v>
      </c>
    </row>
    <row r="7" spans="3:6" x14ac:dyDescent="0.2">
      <c r="D7" t="s">
        <v>86</v>
      </c>
      <c r="E7">
        <v>7.4266666666666667</v>
      </c>
      <c r="F7">
        <v>32.6</v>
      </c>
    </row>
    <row r="8" spans="3:6" x14ac:dyDescent="0.2">
      <c r="D8" t="s">
        <v>87</v>
      </c>
      <c r="E8">
        <v>86.5</v>
      </c>
      <c r="F8">
        <v>69.166666666666671</v>
      </c>
    </row>
    <row r="9" spans="3:6" x14ac:dyDescent="0.2">
      <c r="D9" t="s">
        <v>88</v>
      </c>
      <c r="E9">
        <v>46.033333333333331</v>
      </c>
      <c r="F9">
        <v>71.36666666666666</v>
      </c>
    </row>
    <row r="10" spans="3:6" x14ac:dyDescent="0.2">
      <c r="D10" t="s">
        <v>89</v>
      </c>
      <c r="E10">
        <v>4.41</v>
      </c>
      <c r="F10">
        <v>37.233333333333334</v>
      </c>
    </row>
    <row r="11" spans="3:6" x14ac:dyDescent="0.2">
      <c r="D11" t="s">
        <v>90</v>
      </c>
      <c r="E11">
        <v>5.0633333333333335</v>
      </c>
      <c r="F11">
        <v>48.033333333333339</v>
      </c>
    </row>
    <row r="12" spans="3:6" x14ac:dyDescent="0.2">
      <c r="D12" t="s">
        <v>91</v>
      </c>
      <c r="E12">
        <v>5.3033333333333337</v>
      </c>
      <c r="F12">
        <v>57</v>
      </c>
    </row>
    <row r="13" spans="3:6" x14ac:dyDescent="0.2">
      <c r="D13" t="s">
        <v>92</v>
      </c>
      <c r="E13">
        <v>6.45</v>
      </c>
      <c r="F13">
        <v>91.766666666666666</v>
      </c>
    </row>
    <row r="14" spans="3:6" x14ac:dyDescent="0.2">
      <c r="D14" t="s">
        <v>93</v>
      </c>
      <c r="E14">
        <v>7.9000000000000012</v>
      </c>
      <c r="F14">
        <v>92.933333333333337</v>
      </c>
    </row>
    <row r="15" spans="3:6" x14ac:dyDescent="0.2">
      <c r="D15" t="s">
        <v>94</v>
      </c>
      <c r="E15">
        <v>4.3233333333333333</v>
      </c>
      <c r="F15">
        <v>69.733333333333334</v>
      </c>
    </row>
    <row r="17" spans="3:6" x14ac:dyDescent="0.2">
      <c r="C17" t="s">
        <v>99</v>
      </c>
      <c r="D17" t="s">
        <v>79</v>
      </c>
      <c r="E17" t="s">
        <v>80</v>
      </c>
      <c r="F17" t="s">
        <v>81</v>
      </c>
    </row>
    <row r="18" spans="3:6" x14ac:dyDescent="0.2">
      <c r="D18" t="s">
        <v>83</v>
      </c>
      <c r="E18">
        <v>6.3900000000000006</v>
      </c>
      <c r="F18">
        <v>38.033333333333339</v>
      </c>
    </row>
    <row r="19" spans="3:6" x14ac:dyDescent="0.2">
      <c r="D19" t="s">
        <v>84</v>
      </c>
      <c r="E19">
        <v>65.600000000000009</v>
      </c>
      <c r="F19">
        <v>55.966666666666669</v>
      </c>
    </row>
    <row r="20" spans="3:6" x14ac:dyDescent="0.2">
      <c r="D20" t="s">
        <v>85</v>
      </c>
      <c r="E20">
        <v>88.233333333333334</v>
      </c>
      <c r="F20">
        <v>54.666666666666664</v>
      </c>
    </row>
    <row r="21" spans="3:6" x14ac:dyDescent="0.2">
      <c r="D21" t="s">
        <v>86</v>
      </c>
      <c r="E21">
        <v>9.11</v>
      </c>
      <c r="F21">
        <v>40.733333333333334</v>
      </c>
    </row>
    <row r="22" spans="3:6" x14ac:dyDescent="0.2">
      <c r="D22" t="s">
        <v>87</v>
      </c>
      <c r="E22">
        <v>84.699999999999989</v>
      </c>
      <c r="F22">
        <v>75.066666666666663</v>
      </c>
    </row>
    <row r="23" spans="3:6" x14ac:dyDescent="0.2">
      <c r="D23" t="s">
        <v>88</v>
      </c>
      <c r="E23">
        <v>40.533333333333331</v>
      </c>
      <c r="F23">
        <v>72.266666666666666</v>
      </c>
    </row>
    <row r="24" spans="3:6" x14ac:dyDescent="0.2">
      <c r="D24" t="s">
        <v>89</v>
      </c>
      <c r="E24">
        <v>4.3466666666666667</v>
      </c>
      <c r="F24">
        <v>48.766666666666673</v>
      </c>
    </row>
    <row r="25" spans="3:6" x14ac:dyDescent="0.2">
      <c r="D25" t="s">
        <v>90</v>
      </c>
      <c r="E25">
        <v>5.1633333333333331</v>
      </c>
      <c r="F25">
        <v>52.733333333333327</v>
      </c>
    </row>
    <row r="26" spans="3:6" x14ac:dyDescent="0.2">
      <c r="D26" t="s">
        <v>91</v>
      </c>
      <c r="E26">
        <v>5.873333333333334</v>
      </c>
      <c r="F26">
        <v>66</v>
      </c>
    </row>
    <row r="27" spans="3:6" x14ac:dyDescent="0.2">
      <c r="D27" t="s">
        <v>92</v>
      </c>
      <c r="E27">
        <v>7.9699999999999989</v>
      </c>
      <c r="F27">
        <v>95.266666666666666</v>
      </c>
    </row>
    <row r="28" spans="3:6" x14ac:dyDescent="0.2">
      <c r="D28" t="s">
        <v>93</v>
      </c>
      <c r="E28">
        <v>9.7333333333333343</v>
      </c>
      <c r="F28">
        <v>94.933333333333337</v>
      </c>
    </row>
    <row r="29" spans="3:6" x14ac:dyDescent="0.2">
      <c r="D29" t="s">
        <v>94</v>
      </c>
      <c r="E29">
        <v>8.8333333333333339</v>
      </c>
      <c r="F29">
        <v>77.900000000000006</v>
      </c>
    </row>
    <row r="31" spans="3:6" x14ac:dyDescent="0.2">
      <c r="C31" t="s">
        <v>100</v>
      </c>
      <c r="D31" t="s">
        <v>79</v>
      </c>
      <c r="E31" t="s">
        <v>80</v>
      </c>
      <c r="F31" t="s">
        <v>81</v>
      </c>
    </row>
    <row r="32" spans="3:6" x14ac:dyDescent="0.2">
      <c r="D32" t="s">
        <v>83</v>
      </c>
      <c r="E32">
        <v>8.2233333333333345</v>
      </c>
      <c r="F32">
        <v>32.366666666666667</v>
      </c>
    </row>
    <row r="33" spans="4:9" x14ac:dyDescent="0.2">
      <c r="D33" t="s">
        <v>84</v>
      </c>
      <c r="E33">
        <v>85.100000000000009</v>
      </c>
      <c r="F33">
        <v>56.9</v>
      </c>
    </row>
    <row r="34" spans="4:9" x14ac:dyDescent="0.2">
      <c r="D34" t="s">
        <v>85</v>
      </c>
      <c r="E34">
        <v>92.466666666666654</v>
      </c>
      <c r="F34">
        <v>57.266666666666673</v>
      </c>
    </row>
    <row r="35" spans="4:9" x14ac:dyDescent="0.2">
      <c r="D35" t="s">
        <v>86</v>
      </c>
      <c r="E35">
        <v>9.1166666666666671</v>
      </c>
      <c r="F35">
        <v>32.533333333333331</v>
      </c>
    </row>
    <row r="36" spans="4:9" x14ac:dyDescent="0.2">
      <c r="D36" t="s">
        <v>87</v>
      </c>
      <c r="E36">
        <v>91.266666666666666</v>
      </c>
      <c r="F36">
        <v>75.266666666666666</v>
      </c>
    </row>
    <row r="37" spans="4:9" x14ac:dyDescent="0.2">
      <c r="D37" t="s">
        <v>88</v>
      </c>
      <c r="E37">
        <v>51.933333333333337</v>
      </c>
      <c r="F37">
        <v>75.333333333333329</v>
      </c>
    </row>
    <row r="38" spans="4:9" x14ac:dyDescent="0.2">
      <c r="D38" t="s">
        <v>89</v>
      </c>
      <c r="E38">
        <v>5.4633333333333338</v>
      </c>
      <c r="F38">
        <v>49.966666666666661</v>
      </c>
    </row>
    <row r="39" spans="4:9" x14ac:dyDescent="0.2">
      <c r="D39" t="s">
        <v>90</v>
      </c>
      <c r="E39">
        <v>6.8066666666666658</v>
      </c>
      <c r="F39">
        <v>59.5</v>
      </c>
    </row>
    <row r="40" spans="4:9" x14ac:dyDescent="0.2">
      <c r="D40" t="s">
        <v>91</v>
      </c>
      <c r="E40">
        <v>5.2033333333333331</v>
      </c>
      <c r="F40">
        <v>68.333333333333329</v>
      </c>
    </row>
    <row r="41" spans="4:9" x14ac:dyDescent="0.2">
      <c r="D41" t="s">
        <v>92</v>
      </c>
      <c r="E41">
        <v>7.1499999999999995</v>
      </c>
      <c r="F41">
        <v>95.133333333333326</v>
      </c>
    </row>
    <row r="42" spans="4:9" x14ac:dyDescent="0.2">
      <c r="D42" t="s">
        <v>93</v>
      </c>
      <c r="E42">
        <v>7.996666666666667</v>
      </c>
      <c r="F42">
        <v>93.466666666666654</v>
      </c>
    </row>
    <row r="43" spans="4:9" x14ac:dyDescent="0.2">
      <c r="D43" t="s">
        <v>94</v>
      </c>
      <c r="E43">
        <v>3.8466666666666662</v>
      </c>
      <c r="F43">
        <v>64.63333333333334</v>
      </c>
    </row>
    <row r="45" spans="4:9" x14ac:dyDescent="0.2">
      <c r="D45" t="s">
        <v>79</v>
      </c>
      <c r="E45" t="s">
        <v>80</v>
      </c>
      <c r="F45" t="s">
        <v>81</v>
      </c>
      <c r="H45" t="s">
        <v>101</v>
      </c>
    </row>
    <row r="46" spans="4:9" x14ac:dyDescent="0.2">
      <c r="D46" t="s">
        <v>83</v>
      </c>
      <c r="E46">
        <f t="shared" ref="E46:F57" si="0">AVERAGEA(E4,E18,E32)</f>
        <v>7.0300000000000011</v>
      </c>
      <c r="F46">
        <f t="shared" si="0"/>
        <v>32.75555555555556</v>
      </c>
      <c r="G46" t="s">
        <v>83</v>
      </c>
      <c r="H46">
        <f>STDEVA(E4,E18,E32)</f>
        <v>1.0343650763202983</v>
      </c>
      <c r="I46">
        <f>STDEVA(F4,F18,F32)</f>
        <v>5.0944777655519777</v>
      </c>
    </row>
    <row r="47" spans="4:9" x14ac:dyDescent="0.2">
      <c r="D47" t="s">
        <v>84</v>
      </c>
      <c r="E47">
        <f t="shared" si="0"/>
        <v>69.544444444444451</v>
      </c>
      <c r="F47">
        <f t="shared" si="0"/>
        <v>54.56666666666667</v>
      </c>
      <c r="G47" t="s">
        <v>84</v>
      </c>
      <c r="H47">
        <f t="shared" ref="H47:I57" si="1">STDEVA(E5,E19,E33)</f>
        <v>14.006281659524308</v>
      </c>
      <c r="I47">
        <f t="shared" si="1"/>
        <v>3.2666666666666648</v>
      </c>
    </row>
    <row r="48" spans="4:9" x14ac:dyDescent="0.2">
      <c r="D48" t="s">
        <v>85</v>
      </c>
      <c r="E48">
        <f t="shared" si="0"/>
        <v>89.411111111111111</v>
      </c>
      <c r="F48">
        <f t="shared" si="0"/>
        <v>54.166666666666664</v>
      </c>
      <c r="G48" t="s">
        <v>85</v>
      </c>
      <c r="H48">
        <f t="shared" si="1"/>
        <v>2.669234874419026</v>
      </c>
      <c r="I48">
        <f t="shared" si="1"/>
        <v>3.3778691508109122</v>
      </c>
    </row>
    <row r="49" spans="4:9" x14ac:dyDescent="0.2">
      <c r="D49" t="s">
        <v>86</v>
      </c>
      <c r="E49">
        <f t="shared" si="0"/>
        <v>8.5511111111111102</v>
      </c>
      <c r="F49">
        <f t="shared" si="0"/>
        <v>35.288888888888891</v>
      </c>
      <c r="G49" t="s">
        <v>86</v>
      </c>
      <c r="H49">
        <f t="shared" si="1"/>
        <v>0.9738031590586429</v>
      </c>
      <c r="I49">
        <f t="shared" si="1"/>
        <v>4.7151450234952987</v>
      </c>
    </row>
    <row r="50" spans="4:9" x14ac:dyDescent="0.2">
      <c r="D50" t="s">
        <v>87</v>
      </c>
      <c r="E50">
        <f t="shared" si="0"/>
        <v>87.48888888888888</v>
      </c>
      <c r="F50">
        <f t="shared" si="0"/>
        <v>73.166666666666671</v>
      </c>
      <c r="G50" t="s">
        <v>87</v>
      </c>
      <c r="H50">
        <f t="shared" si="1"/>
        <v>3.3931848908810927</v>
      </c>
      <c r="I50">
        <f t="shared" si="1"/>
        <v>3.465544690232687</v>
      </c>
    </row>
    <row r="51" spans="4:9" x14ac:dyDescent="0.2">
      <c r="D51" t="s">
        <v>88</v>
      </c>
      <c r="E51">
        <f t="shared" si="0"/>
        <v>46.166666666666664</v>
      </c>
      <c r="F51">
        <f t="shared" si="0"/>
        <v>72.98888888888888</v>
      </c>
      <c r="G51" t="s">
        <v>88</v>
      </c>
      <c r="H51">
        <f t="shared" si="1"/>
        <v>5.7011694706729736</v>
      </c>
      <c r="I51">
        <f t="shared" si="1"/>
        <v>2.0796189109581626</v>
      </c>
    </row>
    <row r="52" spans="4:9" x14ac:dyDescent="0.2">
      <c r="D52" t="s">
        <v>89</v>
      </c>
      <c r="E52">
        <f t="shared" si="0"/>
        <v>4.7400000000000011</v>
      </c>
      <c r="F52">
        <f t="shared" si="0"/>
        <v>45.322222222222223</v>
      </c>
      <c r="G52" t="s">
        <v>89</v>
      </c>
      <c r="H52">
        <f t="shared" si="1"/>
        <v>0.62722492864290669</v>
      </c>
      <c r="I52">
        <f t="shared" si="1"/>
        <v>7.0308315719118717</v>
      </c>
    </row>
    <row r="53" spans="4:9" x14ac:dyDescent="0.2">
      <c r="D53" t="s">
        <v>90</v>
      </c>
      <c r="E53">
        <f t="shared" si="0"/>
        <v>5.6777777777777771</v>
      </c>
      <c r="F53">
        <f t="shared" si="0"/>
        <v>53.422222222222217</v>
      </c>
      <c r="G53" t="s">
        <v>90</v>
      </c>
      <c r="H53">
        <f t="shared" si="1"/>
        <v>0.97892420165842875</v>
      </c>
      <c r="I53">
        <f t="shared" si="1"/>
        <v>5.7642898120268917</v>
      </c>
    </row>
    <row r="54" spans="4:9" x14ac:dyDescent="0.2">
      <c r="D54" t="s">
        <v>91</v>
      </c>
      <c r="E54">
        <f t="shared" si="0"/>
        <v>5.4600000000000009</v>
      </c>
      <c r="F54">
        <f t="shared" si="0"/>
        <v>63.777777777777771</v>
      </c>
      <c r="G54" t="s">
        <v>91</v>
      </c>
      <c r="H54">
        <f t="shared" si="1"/>
        <v>0.36143233576055922</v>
      </c>
      <c r="I54">
        <f t="shared" si="1"/>
        <v>5.9845480042201009</v>
      </c>
    </row>
    <row r="55" spans="4:9" x14ac:dyDescent="0.2">
      <c r="D55" t="s">
        <v>92</v>
      </c>
      <c r="E55">
        <f t="shared" si="0"/>
        <v>7.1899999999999986</v>
      </c>
      <c r="F55">
        <f t="shared" si="0"/>
        <v>94.055555555555543</v>
      </c>
      <c r="G55" t="s">
        <v>92</v>
      </c>
      <c r="H55">
        <f t="shared" si="1"/>
        <v>0.7607890640644086</v>
      </c>
      <c r="I55">
        <f t="shared" si="1"/>
        <v>1.9833566758663699</v>
      </c>
    </row>
    <row r="56" spans="4:9" x14ac:dyDescent="0.2">
      <c r="D56" t="s">
        <v>93</v>
      </c>
      <c r="E56">
        <f t="shared" si="0"/>
        <v>8.5433333333333348</v>
      </c>
      <c r="F56">
        <f t="shared" si="0"/>
        <v>93.777777777777771</v>
      </c>
      <c r="G56" t="s">
        <v>93</v>
      </c>
      <c r="H56">
        <f t="shared" si="1"/>
        <v>1.0317030149762629</v>
      </c>
      <c r="I56">
        <f t="shared" si="1"/>
        <v>1.0356604620205396</v>
      </c>
    </row>
    <row r="57" spans="4:9" x14ac:dyDescent="0.2">
      <c r="D57" t="s">
        <v>94</v>
      </c>
      <c r="E57">
        <f t="shared" si="0"/>
        <v>5.6677777777777782</v>
      </c>
      <c r="F57">
        <f t="shared" si="0"/>
        <v>70.755555555555546</v>
      </c>
      <c r="G57" t="s">
        <v>94</v>
      </c>
      <c r="H57">
        <f t="shared" si="1"/>
        <v>2.751792008720729</v>
      </c>
      <c r="I57">
        <f t="shared" si="1"/>
        <v>6.692145755646302</v>
      </c>
    </row>
  </sheetData>
  <pageMargins left="0.78740157499999996" right="0.78740157499999996" top="0.984251969" bottom="0.984251969" header="0.5" footer="0.5"/>
  <pageSetup paperSize="9" orientation="portrait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Plate Organization</vt:lpstr>
      <vt:lpstr>Day1</vt:lpstr>
      <vt:lpstr>Day2</vt:lpstr>
      <vt:lpstr>Day3</vt:lpstr>
      <vt:lpstr>Calculation 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CBS</dc:creator>
  <cp:lastModifiedBy>sysadm</cp:lastModifiedBy>
  <dcterms:created xsi:type="dcterms:W3CDTF">2021-03-18T18:39:43Z</dcterms:created>
  <dcterms:modified xsi:type="dcterms:W3CDTF">2021-03-18T18:41:41Z</dcterms:modified>
</cp:coreProperties>
</file>